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<sst xmlns="http://schemas.openxmlformats.org/spreadsheetml/2006/main" count="100" uniqueCount="100">
  <si>
    <t xml:space="preserve"/>
  </si>
  <si>
    <t xml:space="preserve">QAD030</t>
  </si>
  <si>
    <t xml:space="preserve">m²</t>
  </si>
  <si>
    <t xml:space="preserve">Techumbre plana transitable, no ventilada, con piso fijo, tipo convencional, para uso deportivo. Impermeabilización con membranas de poliolefinas, tipo monocapa.</t>
  </si>
  <si>
    <r>
      <rPr>
        <sz val="8.25"/>
        <color rgb="FF000000"/>
        <rFont val="Arial"/>
        <family val="2"/>
      </rPr>
      <t xml:space="preserve">Techumbre plana transitable, no ventilada, con piso fijo, tipo convencional, pendiente del 1% al 5%, para uso deportivo. FORMACIÓN DE PENDIENTES: mediante encintado de limatesas, limahoyas y juntas con maestras de tabique de barro hueco doble y capa de arcilla expandida, Arlita Dur "WEBER",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flotado; BARRERA DE VAPOR: film de polietileno; AISLAMIENTO TÉRMICO: panel rígido de poliestireno extruido, de superficie lisa y mecanizado lateral a media madera, de 50 mm de espesor, resistencia a compresión &gt;= 300 kPa; CAPA SEPARADORA BAJO CAPA DE REFUERZO: geotextil no tejido compuesto por fibras de poliéster unidas por agujeteado, (150 g/m²); CAPA DE REFUERZO: mortero de cemento CEM II/B-P 32,5 N tipo M-10 de 4 cm de espesor; IMPERMEABILIZACIÓN: tipo monocapa, adherida, formada por una membrana impermeabilizante flexible tipo EVAC, compuesta de una doble hoja de poliolefina termoplástica con acetato de vinil etileno, con ambas caras revestidas de fibras de poliéster no tejidas, de 0,52 mm de espesor y 335 g/m², fijada al soporte en toda su superficie mediante adhesivo cementoso mejorado C2 E, y solapes fijados con adhesivo cementoso mejorado C2 E S1;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f'c=25 MPa (250 kg/cm²), clasificación de exposición A1, tamaño máximo del agregado 20 mm, revenimiento de 5 a 10 cm de 10 cm de espesor, armado con malla electrosoldada de alambre liso de acero tipo 6x6 6/6.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</si>
  <si>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</si>
  <si>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</si>
  <si>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</si>
  <si>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</si>
  <si>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</si>
  <si>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</si>
  <si>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</si>
  <si>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mt04lvc010c</t>
  </si>
  <si>
    <t xml:space="preserve">Ud</t>
  </si>
  <si>
    <t xml:space="preserve">Tabique de barro hueco doble, para revestir, 24x11,5x9 cm, densidad 780 kg/m³.</t>
  </si>
  <si>
    <t xml:space="preserve">mt01arl030u</t>
  </si>
  <si>
    <t xml:space="preserve">m³</t>
  </si>
  <si>
    <t xml:space="preserve">Arcilla expandida, Arlita Dur "WEBER",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</si>
  <si>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</si>
  <si>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</si>
  <si>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</si>
  <si>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</si>
  <si>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</si>
  <si>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</si>
  <si>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</si>
  <si>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</si>
  <si>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</si>
  <si>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</si>
  <si>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</si>
  <si>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hecho en obra.</t>
  </si>
  <si>
    <t xml:space="preserve">mt08cem000f</t>
  </si>
  <si>
    <t xml:space="preserve">kg</t>
  </si>
  <si>
    <t xml:space="preserve">Cemento gris en sacos.</t>
  </si>
  <si>
    <t xml:space="preserve">mt15var010a</t>
  </si>
  <si>
    <t xml:space="preserve">m²</t>
  </si>
  <si>
    <t xml:space="preserve">Barrera de vapor de film de polietileno de baja densidad (LDPE), de 0,1 mm de espesor y 100 g/m² de masa superficial.</t>
  </si>
  <si>
    <t xml:space="preserve">mt16pxa010abq</t>
  </si>
  <si>
    <t xml:space="preserve">m²</t>
  </si>
  <si>
    <t xml:space="preserve">Panel rígido de poliestireno extruido, de superficie lisa y mecanizado lateral a media madera, de 50 mm de espesor, resistencia a compresión &gt;= 300 kPa, resistencia térmica 1,5 m²K/W, conductividad térmica 0,033 W/(mK), Euroclase E de reacción al fuego, con código de designación XPS-EN 13164-T1-CS(10/Y)300-DS(70,90)-DLT(2)5-CC(2/1,5/50)125-WL(T)0,7-WD(V)3-FTCD1.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</si>
  <si>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</si>
  <si>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</si>
  <si>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</si>
  <si>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mt09mor010e</t>
  </si>
  <si>
    <t xml:space="preserve">m³</t>
  </si>
  <si>
    <t xml:space="preserve">Mortero de cemento CEM II/B-P 32,5 N tipo M-10, confeccionado en obra con 380 kg/m³ de cemento y una proporción en volumen 1/4.</t>
  </si>
  <si>
    <t xml:space="preserve">mt09mcr250a</t>
  </si>
  <si>
    <t xml:space="preserve">kg</t>
  </si>
  <si>
    <t xml:space="preserve">Adhesivo cementoso mejorado, C2 E, con tiempo abierto ampliado, para la fijación de geomembranas, compuesto por cementos especiales, agregados seleccionados y resinas sintéticas.</t>
  </si>
  <si>
    <t xml:space="preserve">mt15rev011a</t>
  </si>
  <si>
    <t xml:space="preserve">m²</t>
  </si>
  <si>
    <t xml:space="preserve">Membrana impermeabilizante flexible tipo EVAC, compuesta de una doble hoja de poliolefina termoplástica con acetato de vinil etileno, con ambas caras revestidas de fibras de poliéster no tejidas, de 0,52 mm de espesor y 335 g/m².</t>
  </si>
  <si>
    <t xml:space="preserve">mt09mcr250b</t>
  </si>
  <si>
    <t xml:space="preserve">kg</t>
  </si>
  <si>
    <t xml:space="preserve">Adhesivo cementoso mejorado, C2 E S1, con tiempo abierto ampliado y gran deformabilidad, para la fijación de solapes de geomembranas, compuesto por cementos especiales, agregados seleccionados y resinas sintéticas.</t>
  </si>
  <si>
    <t xml:space="preserve">mt07ame070o</t>
  </si>
  <si>
    <t xml:space="preserve">m²</t>
  </si>
  <si>
    <t xml:space="preserve">Malla electrosoldada de alambre liso de acero tipo 6x6 6/6, separación 15,24x15,24 cm y Ø 4,88-4,88 mm, según NMX-B-290-CANACERO.</t>
  </si>
  <si>
    <t xml:space="preserve">mt10haf061ci</t>
  </si>
  <si>
    <t xml:space="preserve">m³</t>
  </si>
  <si>
    <t xml:space="preserve">Concreto f'c=25 MPa (250 kg/cm²), clasificación de exposición A1, tamaño máximo del agregado 20 mm, revenimiento nominal del concreto fresco de 5 a 10 mm, premezclado, según RCDF NTC Diseño y Construcción de Estructuras de Concreto (2004).</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</si>
  <si>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</si>
  <si>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</si>
  <si>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</si>
  <si>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</si>
  <si>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</si>
  <si>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</si>
  <si>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mt27pij030a</t>
  </si>
  <si>
    <t xml:space="preserve">kg</t>
  </si>
  <si>
    <t xml:space="preserve">Pintura bicomponente a base de resinas acrílico-epoxi.</t>
  </si>
  <si>
    <t xml:space="preserve">Subtotal materiales:</t>
  </si>
  <si>
    <t xml:space="preserve">Equipo y herramienta</t>
  </si>
  <si>
    <t xml:space="preserve">mq06hor010</t>
  </si>
  <si>
    <t xml:space="preserve">h</t>
  </si>
  <si>
    <t xml:space="preserve">Revolvedora de concreto eléctrica con una capacidad de amasado de 160 l.</t>
  </si>
  <si>
    <t xml:space="preserve">Subtotal equipo y herramienta:</t>
  </si>
  <si>
    <t xml:space="preserve">Mano de obra</t>
  </si>
  <si>
    <t xml:space="preserve">mo020</t>
  </si>
  <si>
    <t xml:space="preserve">h</t>
  </si>
  <si>
    <t xml:space="preserve">Oficial albañil.</t>
  </si>
  <si>
    <t xml:space="preserve">mo113</t>
  </si>
  <si>
    <t xml:space="preserve">h</t>
  </si>
  <si>
    <t xml:space="preserve">Cabo albañil.</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</si>
  <si>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</si>
  <si>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</si>
  <si>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</si>
  <si>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</si>
  <si>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</si>
  <si>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</si>
  <si>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</si>
  <si>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</si>
  <si>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</si>
  <si>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</si>
  <si>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</si>
  <si>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</si>
  <si>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</si>
  <si>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</si>
  <si>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</si>
  <si>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</si>
  <si>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$ 540,95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</si>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</sst>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48" customWidth="1"/>
    <col min="4" max="4" width="106.42" customWidth="1"/>
    <col min="5" max="5" width="205.70" customWidth="1"/>
    <col min="6" max="6" width="14.28" customWidth="1"/>
    <col min="7" max="7" width="15.81"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2" t="s">
        <v>3</v>
      </c>
      <c r="D3" s="2"/>
    </row>
    <row r="5" spans="1:8" ht="202.50" thickBot="1" customHeight="1">
      <c r="A5" s="5" t="s">
        <v>4</v>
      </c>
      <c r="B5" s="5"/>
      <c r="C5" s="5"/>
      <c r="D5" s="5"/>
    </row>
    <row r="8" spans="1:8" ht="13.5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3</v>
      </c>
      <c r="G10" s="12">
        <v>4.93</v>
      </c>
      <c r="H10" s="12">
        <f ca="1">ROUND(INDIRECT(ADDRESS(ROW()+(0), COLUMN()+(-2), 1))*INDIRECT(ADDRESS(ROW()+(0), COLUMN()+(-1), 1)), 2)</f>
        <v>14.79</v>
      </c>
    </row>
    <row r="11" spans="1:8" ht="13.50" thickBot="1" customHeight="1">
      <c r="A11" s="1" t="s">
        <v>15</v>
      </c>
      <c r="B11" s="1"/>
      <c r="C11" s="10" t="s">
        <v>16</v>
      </c>
      <c r="D11" s="1" t="s">
        <v>17</v>
      </c>
      <c r="E11" s="1"/>
      <c r="F11" s="11">
        <v>0.1</v>
      </c>
      <c r="G11" s="12">
        <v>2612.71</v>
      </c>
      <c r="H11" s="12">
        <f ca="1">ROUND(INDIRECT(ADDRESS(ROW()+(0), COLUMN()+(-2), 1))*INDIRECT(ADDRESS(ROW()+(0), COLUMN()+(-1), 1)), 2)</f>
        <v>261.27</v>
      </c>
    </row>
    <row r="12" spans="1:8" ht="13.50" thickBot="1" customHeight="1">
      <c r="A12" s="1" t="s">
        <v>18</v>
      </c>
      <c r="B12" s="1"/>
      <c r="C12" s="10" t="s">
        <v>19</v>
      </c>
      <c r="D12" s="1" t="s">
        <v>20</v>
      </c>
      <c r="E12" s="1"/>
      <c r="F12" s="11">
        <v>0.01</v>
      </c>
      <c r="G12" s="12">
        <v>1650.52</v>
      </c>
      <c r="H12" s="12">
        <f ca="1">ROUND(INDIRECT(ADDRESS(ROW()+(0), COLUMN()+(-2), 1))*INDIRECT(ADDRESS(ROW()+(0), COLUMN()+(-1), 1)), 2)</f>
        <v>16.51</v>
      </c>
    </row>
    <row r="13" spans="1:8" ht="13.50" thickBot="1" customHeight="1">
      <c r="A13" s="1" t="s">
        <v>21</v>
      </c>
      <c r="B13" s="1"/>
      <c r="C13" s="10" t="s">
        <v>22</v>
      </c>
      <c r="D13" s="1" t="s">
        <v>23</v>
      </c>
      <c r="E13" s="1"/>
      <c r="F13" s="11">
        <v>0.01</v>
      </c>
      <c r="G13" s="12">
        <v>39.7</v>
      </c>
      <c r="H13" s="12">
        <f ca="1">ROUND(INDIRECT(ADDRESS(ROW()+(0), COLUMN()+(-2), 1))*INDIRECT(ADDRESS(ROW()+(0), COLUMN()+(-1), 1)), 2)</f>
        <v>0.4</v>
      </c>
    </row>
    <row r="14" spans="1:8" ht="13.50" thickBot="1" customHeight="1">
      <c r="A14" s="1" t="s">
        <v>24</v>
      </c>
      <c r="B14" s="1"/>
      <c r="C14" s="10" t="s">
        <v>25</v>
      </c>
      <c r="D14" s="1" t="s">
        <v>26</v>
      </c>
      <c r="E14" s="1"/>
      <c r="F14" s="11">
        <v>0.016</v>
      </c>
      <c r="G14" s="12">
        <v>22.86</v>
      </c>
      <c r="H14" s="12">
        <f ca="1">ROUND(INDIRECT(ADDRESS(ROW()+(0), COLUMN()+(-2), 1))*INDIRECT(ADDRESS(ROW()+(0), COLUMN()+(-1), 1)), 2)</f>
        <v>0.37</v>
      </c>
    </row>
    <row r="15" spans="1:8" ht="13.50" thickBot="1" customHeight="1">
      <c r="A15" s="1" t="s">
        <v>27</v>
      </c>
      <c r="B15" s="1"/>
      <c r="C15" s="10" t="s">
        <v>28</v>
      </c>
      <c r="D15" s="1" t="s">
        <v>29</v>
      </c>
      <c r="E15" s="1"/>
      <c r="F15" s="11">
        <v>0.13</v>
      </c>
      <c r="G15" s="12">
        <v>315.71</v>
      </c>
      <c r="H15" s="12">
        <f ca="1">ROUND(INDIRECT(ADDRESS(ROW()+(0), COLUMN()+(-2), 1))*INDIRECT(ADDRESS(ROW()+(0), COLUMN()+(-1), 1)), 2)</f>
        <v>41.04</v>
      </c>
    </row>
    <row r="16" spans="1:8" ht="13.50" thickBot="1" customHeight="1">
      <c r="A16" s="1" t="s">
        <v>30</v>
      </c>
      <c r="B16" s="1"/>
      <c r="C16" s="10" t="s">
        <v>31</v>
      </c>
      <c r="D16" s="1" t="s">
        <v>32</v>
      </c>
      <c r="E16" s="1"/>
      <c r="F16" s="11">
        <v>20</v>
      </c>
      <c r="G16" s="12">
        <v>2.24</v>
      </c>
      <c r="H16" s="12">
        <f ca="1">ROUND(INDIRECT(ADDRESS(ROW()+(0), COLUMN()+(-2), 1))*INDIRECT(ADDRESS(ROW()+(0), COLUMN()+(-1), 1)), 2)</f>
        <v>44.8</v>
      </c>
    </row>
    <row r="17" spans="1:8" ht="13.50" thickBot="1" customHeight="1">
      <c r="A17" s="1" t="s">
        <v>33</v>
      </c>
      <c r="B17" s="1"/>
      <c r="C17" s="10" t="s">
        <v>34</v>
      </c>
      <c r="D17" s="1" t="s">
        <v>35</v>
      </c>
      <c r="E17" s="1"/>
      <c r="F17" s="11">
        <v>1.05</v>
      </c>
      <c r="G17" s="12">
        <v>17.91</v>
      </c>
      <c r="H17" s="12">
        <f ca="1">ROUND(INDIRECT(ADDRESS(ROW()+(0), COLUMN()+(-2), 1))*INDIRECT(ADDRESS(ROW()+(0), COLUMN()+(-1), 1)), 2)</f>
        <v>18.81</v>
      </c>
    </row>
    <row r="18" spans="1:8" ht="13.50" thickBot="1" customHeight="1">
      <c r="A18" s="1" t="s">
        <v>36</v>
      </c>
      <c r="B18" s="1"/>
      <c r="C18" s="10" t="s">
        <v>37</v>
      </c>
      <c r="D18" s="1" t="s">
        <v>38</v>
      </c>
      <c r="E18" s="1"/>
      <c r="F18" s="11">
        <v>1.05</v>
      </c>
      <c r="G18" s="12">
        <v>290.65</v>
      </c>
      <c r="H18" s="12">
        <f ca="1">ROUND(INDIRECT(ADDRESS(ROW()+(0), COLUMN()+(-2), 1))*INDIRECT(ADDRESS(ROW()+(0), COLUMN()+(-1), 1)), 2)</f>
        <v>305.18</v>
      </c>
    </row>
    <row r="19" spans="1:8" ht="13.50" thickBot="1" customHeight="1">
      <c r="A19" s="1" t="s">
        <v>39</v>
      </c>
      <c r="B19" s="1"/>
      <c r="C19" s="10" t="s">
        <v>40</v>
      </c>
      <c r="D19" s="1" t="s">
        <v>41</v>
      </c>
      <c r="E19" s="1"/>
      <c r="F19" s="11">
        <v>1.05</v>
      </c>
      <c r="G19" s="12">
        <v>20.12</v>
      </c>
      <c r="H19" s="12">
        <f ca="1">ROUND(INDIRECT(ADDRESS(ROW()+(0), COLUMN()+(-2), 1))*INDIRECT(ADDRESS(ROW()+(0), COLUMN()+(-1), 1)), 2)</f>
        <v>21.13</v>
      </c>
    </row>
    <row r="20" spans="1:8" ht="13.50" thickBot="1" customHeight="1">
      <c r="A20" s="1" t="s">
        <v>42</v>
      </c>
      <c r="B20" s="1"/>
      <c r="C20" s="10" t="s">
        <v>43</v>
      </c>
      <c r="D20" s="1" t="s">
        <v>44</v>
      </c>
      <c r="E20" s="1"/>
      <c r="F20" s="11">
        <v>0.04</v>
      </c>
      <c r="G20" s="12">
        <v>1953.95</v>
      </c>
      <c r="H20" s="12">
        <f ca="1">ROUND(INDIRECT(ADDRESS(ROW()+(0), COLUMN()+(-2), 1))*INDIRECT(ADDRESS(ROW()+(0), COLUMN()+(-1), 1)), 2)</f>
        <v>78.16</v>
      </c>
    </row>
    <row r="21" spans="1:8" ht="13.50" thickBot="1" customHeight="1">
      <c r="A21" s="1" t="s">
        <v>45</v>
      </c>
      <c r="B21" s="1"/>
      <c r="C21" s="10" t="s">
        <v>46</v>
      </c>
      <c r="D21" s="1" t="s">
        <v>47</v>
      </c>
      <c r="E21" s="1"/>
      <c r="F21" s="11">
        <v>4</v>
      </c>
      <c r="G21" s="12">
        <v>10.26</v>
      </c>
      <c r="H21" s="12">
        <f ca="1">ROUND(INDIRECT(ADDRESS(ROW()+(0), COLUMN()+(-2), 1))*INDIRECT(ADDRESS(ROW()+(0), COLUMN()+(-1), 1)), 2)</f>
        <v>41.04</v>
      </c>
    </row>
    <row r="22" spans="1:8" ht="13.50" thickBot="1" customHeight="1">
      <c r="A22" s="1" t="s">
        <v>48</v>
      </c>
      <c r="B22" s="1"/>
      <c r="C22" s="10" t="s">
        <v>49</v>
      </c>
      <c r="D22" s="1" t="s">
        <v>50</v>
      </c>
      <c r="E22" s="1"/>
      <c r="F22" s="11">
        <v>1.1</v>
      </c>
      <c r="G22" s="12">
        <v>388.31</v>
      </c>
      <c r="H22" s="12">
        <f ca="1">ROUND(INDIRECT(ADDRESS(ROW()+(0), COLUMN()+(-2), 1))*INDIRECT(ADDRESS(ROW()+(0), COLUMN()+(-1), 1)), 2)</f>
        <v>427.14</v>
      </c>
    </row>
    <row r="23" spans="1:8" ht="13.50" thickBot="1" customHeight="1">
      <c r="A23" s="1" t="s">
        <v>51</v>
      </c>
      <c r="B23" s="1"/>
      <c r="C23" s="10" t="s">
        <v>52</v>
      </c>
      <c r="D23" s="1" t="s">
        <v>53</v>
      </c>
      <c r="E23" s="1"/>
      <c r="F23" s="11">
        <v>0.3</v>
      </c>
      <c r="G23" s="12">
        <v>43.98</v>
      </c>
      <c r="H23" s="12">
        <f ca="1">ROUND(INDIRECT(ADDRESS(ROW()+(0), COLUMN()+(-2), 1))*INDIRECT(ADDRESS(ROW()+(0), COLUMN()+(-1), 1)), 2)</f>
        <v>13.19</v>
      </c>
    </row>
    <row r="24" spans="1:8" ht="13.50" thickBot="1" customHeight="1">
      <c r="A24" s="1" t="s">
        <v>54</v>
      </c>
      <c r="B24" s="1"/>
      <c r="C24" s="10" t="s">
        <v>55</v>
      </c>
      <c r="D24" s="1" t="s">
        <v>56</v>
      </c>
      <c r="E24" s="1"/>
      <c r="F24" s="11">
        <v>1.1</v>
      </c>
      <c r="G24" s="12">
        <v>37.07</v>
      </c>
      <c r="H24" s="12">
        <f ca="1">ROUND(INDIRECT(ADDRESS(ROW()+(0), COLUMN()+(-2), 1))*INDIRECT(ADDRESS(ROW()+(0), COLUMN()+(-1), 1)), 2)</f>
        <v>40.78</v>
      </c>
    </row>
    <row r="25" spans="1:8" ht="13.50" thickBot="1" customHeight="1">
      <c r="A25" s="1" t="s">
        <v>57</v>
      </c>
      <c r="B25" s="1"/>
      <c r="C25" s="10" t="s">
        <v>58</v>
      </c>
      <c r="D25" s="1" t="s">
        <v>59</v>
      </c>
      <c r="E25" s="1"/>
      <c r="F25" s="11">
        <v>0.1</v>
      </c>
      <c r="G25" s="12">
        <v>1391.26</v>
      </c>
      <c r="H25" s="12">
        <f ca="1">ROUND(INDIRECT(ADDRESS(ROW()+(0), COLUMN()+(-2), 1))*INDIRECT(ADDRESS(ROW()+(0), COLUMN()+(-1), 1)), 2)</f>
        <v>139.13</v>
      </c>
    </row>
    <row r="26" spans="1:8" ht="13.50" thickBot="1" customHeight="1">
      <c r="A26" s="1" t="s">
        <v>60</v>
      </c>
      <c r="B26" s="1"/>
      <c r="C26" s="10" t="s">
        <v>61</v>
      </c>
      <c r="D26" s="1" t="s">
        <v>62</v>
      </c>
      <c r="E26" s="1"/>
      <c r="F26" s="11">
        <v>0.8</v>
      </c>
      <c r="G26" s="12">
        <v>63.92</v>
      </c>
      <c r="H26" s="12">
        <f ca="1">ROUND(INDIRECT(ADDRESS(ROW()+(0), COLUMN()+(-2), 1))*INDIRECT(ADDRESS(ROW()+(0), COLUMN()+(-1), 1)), 2)</f>
        <v>51.14</v>
      </c>
    </row>
    <row r="27" spans="1:8" ht="13.50" thickBot="1" customHeight="1">
      <c r="A27" s="1" t="s">
        <v>63</v>
      </c>
      <c r="B27" s="1"/>
      <c r="C27" s="10" t="s">
        <v>64</v>
      </c>
      <c r="D27" s="1" t="s">
        <v>65</v>
      </c>
      <c r="E27" s="1"/>
      <c r="F27" s="11">
        <v>0.8</v>
      </c>
      <c r="G27" s="12">
        <v>209.43</v>
      </c>
      <c r="H27" s="12">
        <f ca="1">ROUND(INDIRECT(ADDRESS(ROW()+(0), COLUMN()+(-2), 1))*INDIRECT(ADDRESS(ROW()+(0), COLUMN()+(-1), 1)), 2)</f>
        <v>167.54</v>
      </c>
    </row>
    <row r="28" spans="1:8" ht="13.50" thickBot="1" customHeight="1">
      <c r="A28" s="1" t="s">
        <v>66</v>
      </c>
      <c r="B28" s="1"/>
      <c r="C28" s="10" t="s">
        <v>67</v>
      </c>
      <c r="D28" s="1" t="s">
        <v>68</v>
      </c>
      <c r="E28" s="1"/>
      <c r="F28" s="13">
        <v>0.2</v>
      </c>
      <c r="G28" s="14">
        <v>231.93</v>
      </c>
      <c r="H28" s="14">
        <f ca="1">ROUND(INDIRECT(ADDRESS(ROW()+(0), COLUMN()+(-2), 1))*INDIRECT(ADDRESS(ROW()+(0), COLUMN()+(-1), 1)), 2)</f>
        <v>46.39</v>
      </c>
    </row>
    <row r="29" spans="1:8" ht="13.50" thickBot="1" customHeight="1">
      <c r="A29" s="15"/>
      <c r="B29" s="15"/>
      <c r="C29" s="15"/>
      <c r="D29" s="15"/>
      <c r="E29" s="15"/>
      <c r="F29" s="9" t="s">
        <v>69</v>
      </c>
      <c r="G29" s="9"/>
      <c r="H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1728.81</v>
      </c>
    </row>
    <row r="30" spans="1:8" ht="13.50" thickBot="1" customHeight="1">
      <c r="A30" s="15">
        <v>2</v>
      </c>
      <c r="B30" s="15"/>
      <c r="C30" s="15"/>
      <c r="D30" s="18" t="s">
        <v>70</v>
      </c>
      <c r="E30" s="18"/>
      <c r="F30" s="18"/>
      <c r="G30" s="15"/>
      <c r="H30" s="15"/>
    </row>
    <row r="31" spans="1:8" ht="13.50" thickBot="1" customHeight="1">
      <c r="A31" s="1" t="s">
        <v>71</v>
      </c>
      <c r="B31" s="1"/>
      <c r="C31" s="10" t="s">
        <v>72</v>
      </c>
      <c r="D31" s="1" t="s">
        <v>73</v>
      </c>
      <c r="E31" s="1"/>
      <c r="F31" s="13">
        <v>0.065</v>
      </c>
      <c r="G31" s="14">
        <v>53.58</v>
      </c>
      <c r="H31" s="14">
        <f ca="1">ROUND(INDIRECT(ADDRESS(ROW()+(0), COLUMN()+(-2), 1))*INDIRECT(ADDRESS(ROW()+(0), COLUMN()+(-1), 1)), 2)</f>
        <v>3.48</v>
      </c>
    </row>
    <row r="32" spans="1:8" ht="13.50" thickBot="1" customHeight="1">
      <c r="A32" s="15"/>
      <c r="B32" s="15"/>
      <c r="C32" s="15"/>
      <c r="D32" s="15"/>
      <c r="E32" s="15"/>
      <c r="F32" s="9" t="s">
        <v>74</v>
      </c>
      <c r="G32" s="9"/>
      <c r="H32" s="17">
        <f ca="1">ROUND(SUM(INDIRECT(ADDRESS(ROW()+(-1), COLUMN()+(0), 1))), 2)</f>
        <v>3.48</v>
      </c>
    </row>
    <row r="33" spans="1:8" ht="13.50" thickBot="1" customHeight="1">
      <c r="A33" s="15">
        <v>3</v>
      </c>
      <c r="B33" s="15"/>
      <c r="C33" s="15"/>
      <c r="D33" s="18" t="s">
        <v>75</v>
      </c>
      <c r="E33" s="18"/>
      <c r="F33" s="18"/>
      <c r="G33" s="15"/>
      <c r="H33" s="15"/>
    </row>
    <row r="34" spans="1:8" ht="13.50" thickBot="1" customHeight="1">
      <c r="A34" s="1" t="s">
        <v>76</v>
      </c>
      <c r="B34" s="1"/>
      <c r="C34" s="10" t="s">
        <v>77</v>
      </c>
      <c r="D34" s="1" t="s">
        <v>78</v>
      </c>
      <c r="E34" s="1"/>
      <c r="F34" s="11">
        <v>0.715</v>
      </c>
      <c r="G34" s="12">
        <v>119.98</v>
      </c>
      <c r="H34" s="12">
        <f ca="1">ROUND(INDIRECT(ADDRESS(ROW()+(0), COLUMN()+(-2), 1))*INDIRECT(ADDRESS(ROW()+(0), COLUMN()+(-1), 1)), 2)</f>
        <v>85.79</v>
      </c>
    </row>
    <row r="35" spans="1:8" ht="13.50" thickBot="1" customHeight="1">
      <c r="A35" s="1" t="s">
        <v>79</v>
      </c>
      <c r="B35" s="1"/>
      <c r="C35" s="10" t="s">
        <v>80</v>
      </c>
      <c r="D35" s="1" t="s">
        <v>81</v>
      </c>
      <c r="E35" s="1"/>
      <c r="F35" s="11">
        <v>1.876</v>
      </c>
      <c r="G35" s="12">
        <v>70.3</v>
      </c>
      <c r="H35" s="12">
        <f ca="1">ROUND(INDIRECT(ADDRESS(ROW()+(0), COLUMN()+(-2), 1))*INDIRECT(ADDRESS(ROW()+(0), COLUMN()+(-1), 1)), 2)</f>
        <v>131.88</v>
      </c>
    </row>
    <row r="36" spans="1:8" ht="13.50" thickBot="1" customHeight="1">
      <c r="A36" s="1" t="s">
        <v>82</v>
      </c>
      <c r="B36" s="1"/>
      <c r="C36" s="10" t="s">
        <v>83</v>
      </c>
      <c r="D36" s="1" t="s">
        <v>84</v>
      </c>
      <c r="E36" s="1"/>
      <c r="F36" s="11">
        <v>0.235</v>
      </c>
      <c r="G36" s="12">
        <v>119.98</v>
      </c>
      <c r="H36" s="12">
        <f ca="1">ROUND(INDIRECT(ADDRESS(ROW()+(0), COLUMN()+(-2), 1))*INDIRECT(ADDRESS(ROW()+(0), COLUMN()+(-1), 1)), 2)</f>
        <v>28.2</v>
      </c>
    </row>
    <row r="37" spans="1:8" ht="13.50" thickBot="1" customHeight="1">
      <c r="A37" s="1" t="s">
        <v>85</v>
      </c>
      <c r="B37" s="1"/>
      <c r="C37" s="10" t="s">
        <v>86</v>
      </c>
      <c r="D37" s="1" t="s">
        <v>87</v>
      </c>
      <c r="E37" s="1"/>
      <c r="F37" s="11">
        <v>0.235</v>
      </c>
      <c r="G37" s="12">
        <v>73.05</v>
      </c>
      <c r="H37" s="12">
        <f ca="1">ROUND(INDIRECT(ADDRESS(ROW()+(0), COLUMN()+(-2), 1))*INDIRECT(ADDRESS(ROW()+(0), COLUMN()+(-1), 1)), 2)</f>
        <v>17.17</v>
      </c>
    </row>
    <row r="38" spans="1:8" ht="13.50" thickBot="1" customHeight="1">
      <c r="A38" s="1" t="s">
        <v>88</v>
      </c>
      <c r="B38" s="1"/>
      <c r="C38" s="10" t="s">
        <v>89</v>
      </c>
      <c r="D38" s="1" t="s">
        <v>90</v>
      </c>
      <c r="E38" s="1"/>
      <c r="F38" s="11">
        <v>0.069</v>
      </c>
      <c r="G38" s="12">
        <v>123.28</v>
      </c>
      <c r="H38" s="12">
        <f ca="1">ROUND(INDIRECT(ADDRESS(ROW()+(0), COLUMN()+(-2), 1))*INDIRECT(ADDRESS(ROW()+(0), COLUMN()+(-1), 1)), 2)</f>
        <v>8.51</v>
      </c>
    </row>
    <row r="39" spans="1:8" ht="13.50" thickBot="1" customHeight="1">
      <c r="A39" s="1" t="s">
        <v>91</v>
      </c>
      <c r="B39" s="1"/>
      <c r="C39" s="10" t="s">
        <v>92</v>
      </c>
      <c r="D39" s="1" t="s">
        <v>93</v>
      </c>
      <c r="E39" s="1"/>
      <c r="F39" s="13">
        <v>0.069</v>
      </c>
      <c r="G39" s="14">
        <v>73.05</v>
      </c>
      <c r="H39" s="14">
        <f ca="1">ROUND(INDIRECT(ADDRESS(ROW()+(0), COLUMN()+(-2), 1))*INDIRECT(ADDRESS(ROW()+(0), COLUMN()+(-1), 1)), 2)</f>
        <v>5.04</v>
      </c>
    </row>
    <row r="40" spans="1:8" ht="13.50" thickBot="1" customHeight="1">
      <c r="A40" s="15"/>
      <c r="B40" s="15"/>
      <c r="C40" s="15"/>
      <c r="D40" s="15"/>
      <c r="E40" s="15"/>
      <c r="F40" s="9" t="s">
        <v>94</v>
      </c>
      <c r="G40" s="9"/>
      <c r="H40" s="17">
        <f ca="1">ROUND(SUM(INDIRECT(ADDRESS(ROW()+(-1), COLUMN()+(0), 1)),INDIRECT(ADDRESS(ROW()+(-2), COLUMN()+(0), 1)),INDIRECT(ADDRESS(ROW()+(-3), COLUMN()+(0), 1)),INDIRECT(ADDRESS(ROW()+(-4), COLUMN()+(0), 1)),INDIRECT(ADDRESS(ROW()+(-5), COLUMN()+(0), 1)),INDIRECT(ADDRESS(ROW()+(-6), COLUMN()+(0), 1))), 2)</f>
        <v>276.59</v>
      </c>
    </row>
    <row r="41" spans="1:8" ht="13.50" thickBot="1" customHeight="1">
      <c r="A41" s="15">
        <v>4</v>
      </c>
      <c r="B41" s="15"/>
      <c r="C41" s="15"/>
      <c r="D41" s="18" t="s">
        <v>95</v>
      </c>
      <c r="E41" s="18"/>
      <c r="F41" s="18"/>
      <c r="G41" s="15"/>
      <c r="H41" s="15"/>
    </row>
    <row r="42" spans="1:8" ht="13.50" thickBot="1" customHeight="1">
      <c r="A42" s="19"/>
      <c r="B42" s="19"/>
      <c r="C42" s="20" t="s">
        <v>96</v>
      </c>
      <c r="D42" s="19" t="s">
        <v>97</v>
      </c>
      <c r="E42" s="19"/>
      <c r="F42" s="13">
        <v>2</v>
      </c>
      <c r="G42" s="14">
        <f ca="1">ROUND(SUM(INDIRECT(ADDRESS(ROW()+(-2), COLUMN()+(1), 1)),INDIRECT(ADDRESS(ROW()+(-10), COLUMN()+(1), 1)),INDIRECT(ADDRESS(ROW()+(-13), COLUMN()+(1), 1))), 2)</f>
        <v>2008.88</v>
      </c>
      <c r="H42" s="14">
        <f ca="1">ROUND(INDIRECT(ADDRESS(ROW()+(0), COLUMN()+(-2), 1))*INDIRECT(ADDRESS(ROW()+(0), COLUMN()+(-1), 1))/100, 2)</f>
        <v>40.18</v>
      </c>
    </row>
    <row r="43" spans="1:8" ht="13.50" thickBot="1" customHeight="1">
      <c r="A43" s="21" t="s">
        <v>98</v>
      </c>
      <c r="B43" s="21"/>
      <c r="C43" s="22"/>
      <c r="D43" s="23"/>
      <c r="E43" s="23"/>
      <c r="F43" s="24" t="s">
        <v>99</v>
      </c>
      <c r="G43" s="25"/>
      <c r="H43" s="26">
        <f ca="1">ROUND(SUM(INDIRECT(ADDRESS(ROW()+(-1), COLUMN()+(0), 1)),INDIRECT(ADDRESS(ROW()+(-3), COLUMN()+(0), 1)),INDIRECT(ADDRESS(ROW()+(-11), COLUMN()+(0), 1)),INDIRECT(ADDRESS(ROW()+(-14), COLUMN()+(0), 1))), 2)</f>
        <v>2049.06</v>
      </c>
    </row>
  </sheetData>
  <mergeCells count="78">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A14:B14"/>
    <mergeCell ref="D14:E14"/>
    <mergeCell ref="A15:B15"/>
    <mergeCell ref="D15:E15"/>
    <mergeCell ref="A16:B16"/>
    <mergeCell ref="D16:E16"/>
    <mergeCell ref="A17:B17"/>
    <mergeCell ref="D17:E17"/>
    <mergeCell ref="A18:B18"/>
    <mergeCell ref="D18:E18"/>
    <mergeCell ref="A19:B19"/>
    <mergeCell ref="D19:E19"/>
    <mergeCell ref="A20:B20"/>
    <mergeCell ref="D20:E20"/>
    <mergeCell ref="A21:B21"/>
    <mergeCell ref="D21:E21"/>
    <mergeCell ref="A22:B22"/>
    <mergeCell ref="D22:E22"/>
    <mergeCell ref="A23:B23"/>
    <mergeCell ref="D23:E23"/>
    <mergeCell ref="A24:B24"/>
    <mergeCell ref="D24:E24"/>
    <mergeCell ref="A25:B25"/>
    <mergeCell ref="D25:E25"/>
    <mergeCell ref="A26:B26"/>
    <mergeCell ref="D26:E26"/>
    <mergeCell ref="A27:B27"/>
    <mergeCell ref="D27:E27"/>
    <mergeCell ref="A28:B28"/>
    <mergeCell ref="D28:E28"/>
    <mergeCell ref="A29:B29"/>
    <mergeCell ref="D29:E29"/>
    <mergeCell ref="F29:G29"/>
    <mergeCell ref="A30:B30"/>
    <mergeCell ref="D30:F30"/>
    <mergeCell ref="A31:B31"/>
    <mergeCell ref="D31:E31"/>
    <mergeCell ref="A32:B32"/>
    <mergeCell ref="D32:E32"/>
    <mergeCell ref="F32:G32"/>
    <mergeCell ref="A33:B33"/>
    <mergeCell ref="D33:F33"/>
    <mergeCell ref="A34:B34"/>
    <mergeCell ref="D34:E34"/>
    <mergeCell ref="A35:B35"/>
    <mergeCell ref="D35:E35"/>
    <mergeCell ref="A36:B36"/>
    <mergeCell ref="D36:E36"/>
    <mergeCell ref="A37:B37"/>
    <mergeCell ref="D37:E37"/>
    <mergeCell ref="A38:B38"/>
    <mergeCell ref="D38:E38"/>
    <mergeCell ref="A39:B39"/>
    <mergeCell ref="D39:E39"/>
    <mergeCell ref="A40:B40"/>
    <mergeCell ref="D40:E40"/>
    <mergeCell ref="F40:G40"/>
    <mergeCell ref="A41:B41"/>
    <mergeCell ref="D41:F41"/>
    <mergeCell ref="A42:B42"/>
    <mergeCell ref="D42:E42"/>
    <mergeCell ref="A43:E43"/>
    <mergeCell ref="F43:G43"/>
  </mergeCells>
  <pageMargins left="0.147638" right="0.147638" top="0.206693" bottom="0.206693" header="0.0" footer="0.0"/>
  <pageSetup paperSize="9" orientation="portrait"/>
  <rowBreaks count="0" manualBreakCount="0">
    </rowBreaks>
</worksheet>
</file>