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<sst xmlns="http://schemas.openxmlformats.org/spreadsheetml/2006/main" count="106" uniqueCount="106">
  <si>
    <t xml:space="preserve"/>
  </si>
  <si>
    <t xml:space="preserve">QAA040</t>
  </si>
  <si>
    <t xml:space="preserve">m²</t>
  </si>
  <si>
    <t xml:space="preserve">Techumbre plana transitable, no ventilada, con piso fijo, tipo invertida, para tráfico peatonal público. Impermeabilización con membranas de poliolefinas, tipo monocapa.</t>
  </si>
  <si>
    <r>
      <rPr>
        <sz val="8.25"/>
        <color rgb="FF000000"/>
        <rFont val="Arial"/>
        <family val="2"/>
      </rPr>
      <t xml:space="preserve">Techumbre plana transitable, no ventilada, con piso fijo, tipo invertida, pendiente del 1% al 5%, para tráfico peatonal público. FORMACIÓN DE PENDIENTES: mediante encintado de limatesas, limahoyas y juntas con maestras de tabique de barro hueco doble y capa de arcilla expandida, Arlita Dur "WEBER",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flotado; IMPERMEABILIZACIÓN: tipo monocapa, adherida, formada por una membrana impermeabilizante flexible tipo EVAC, compuesta de una doble hoja de poliolefina termoplástica con acetato de vinil etileno, con ambas caras revestidas de fibras de poliéster no tejidas, de 0,52 mm de espesor y 335 g/m², fijada al soporte en toda su superficie mediante adhesivo cementoso mejorado C2 E, y solapes fijados con adhesivo cementoso mejorado C2 E S1; AISLAMIENTO TÉRMICO: panel rígido de poliestireno extruido, de superficie lisa y mecanizado lateral a media madera, de 50 mm de espesor, resistencia a compresión &gt;= 300 kPa; CAPA SEPARADORA BAJO CAPA DE REFUERZO: geotextil no tejido compuesto por fibras de poliéster unidas por agujeteado, (150 g/m²); CAPA DE REFUERZO: mortero de cemento CEM II/B-P 32,5 N tipo M-10 de 4 cm de espesor; CAPA SEPARADORA BAJO PROTECCIÓN: geotextil de polipropileno-polietileno, (125 g/m²); CAPA DE PROTECCIÓN: piso de baldosas cerámicas de gres rústico, 20x20 cm colocadas en capa fina con adhesivo cementoso mejorado de ligantes mixtos, C2 TE, con deslizamiento reducido y tiempo abierto ampliado Webercol Flex Duo "WEBER", color gris, sobre una capa de regularización de mortero de cemento, confeccionado en obra, dosificación 1:6, de 4 cm de espesor, emboquilladas con mortero de juntas cementoso mejorado, tipo CG2 W A, con absorción de agua reducida y resistencia elevada a la abrasión, Webercolor Premium "WEBER", color Blanco. Incluso crucetas de PVC.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</si>
  <si>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</si>
  <si>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</si>
  <si>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</si>
  <si>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</si>
  <si>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</si>
  <si>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</si>
  <si>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</si>
  <si>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mt04lvc010c</t>
  </si>
  <si>
    <t xml:space="preserve">Ud</t>
  </si>
  <si>
    <t xml:space="preserve">Tabique de barro hueco doble, para revestir, 24x11,5x9 cm, densidad 780 kg/m³.</t>
  </si>
  <si>
    <t xml:space="preserve">mt01arl030u</t>
  </si>
  <si>
    <t xml:space="preserve">m³</t>
  </si>
  <si>
    <t xml:space="preserve">Arcilla expandida, Arlita Dur "WEBER",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</si>
  <si>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</si>
  <si>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</si>
  <si>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</si>
  <si>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</si>
  <si>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</si>
  <si>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contracción.</t>
  </si>
  <si>
    <t xml:space="preserve">mt08aaa010a</t>
  </si>
  <si>
    <t xml:space="preserve">m³</t>
  </si>
  <si>
    <t xml:space="preserve">Agua.</t>
  </si>
  <si>
    <t xml:space="preserve">mt01arg005a</t>
  </si>
  <si>
    <t xml:space="preserve">t</t>
  </si>
  <si>
    <t xml:space="preserve">Arena de cantera, para mortero hecho en obra.</t>
  </si>
  <si>
    <t xml:space="preserve">mt08cem000f</t>
  </si>
  <si>
    <t xml:space="preserve">kg</t>
  </si>
  <si>
    <t xml:space="preserve">Cemento gris en sacos.</t>
  </si>
  <si>
    <t xml:space="preserve">mt09mcr250a</t>
  </si>
  <si>
    <t xml:space="preserve">kg</t>
  </si>
  <si>
    <t xml:space="preserve">Adhesivo cementoso mejorado, C2 E, con tiempo abierto ampliado, para la fijación de geomembranas, compuesto por cementos especiales, agregados seleccionados y resinas sintéticas.</t>
  </si>
  <si>
    <t xml:space="preserve">mt15rev011a</t>
  </si>
  <si>
    <t xml:space="preserve">m²</t>
  </si>
  <si>
    <t xml:space="preserve">Membrana impermeabilizante flexible tipo EVAC, compuesta de una doble hoja de poliolefina termoplástica con acetato de vinil etileno, con ambas caras revestidas de fibras de poliéster no tejidas, de 0,52 mm de espesor y 335 g/m².</t>
  </si>
  <si>
    <t xml:space="preserve">mt09mcr250b</t>
  </si>
  <si>
    <t xml:space="preserve">kg</t>
  </si>
  <si>
    <t xml:space="preserve">Adhesivo cementoso mejorado, C2 E S1, con tiempo abierto ampliado y gran deformabilidad, para la fijación de solapes de geomembranas, compuesto por cementos especiales, agregados seleccionados y resinas sintéticas.</t>
  </si>
  <si>
    <t xml:space="preserve">mt16pxa010abq</t>
  </si>
  <si>
    <t xml:space="preserve">m²</t>
  </si>
  <si>
    <t xml:space="preserve">Panel rígido de poliestireno extruido, de superficie lisa y mecanizado lateral a media madera, de 50 mm de espesor, resistencia a compresión &gt;= 300 kPa, resistencia térmica 1,5 m²K/W, conductividad térmica 0,033 W/(mK), Euroclase E de reacción al fuego, con código de designación XPS-EN 13164-T1-CS(10/Y)300-DS(70,90)-DLT(2)5-CC(2/1,5/50)125-WL(T)0,7-WD(V)3-FTCD1.</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</si>
  <si>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</si>
  <si>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</si>
  <si>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 la prueba de perforación dinámica según ISO 13433 inferior a 40 mm, resistencia CBR a punzonamiento 0,3 kN y una masa superficial de 150 g/m².</t>
  </si>
  <si>
    <t xml:space="preserve">mt09mor010e</t>
  </si>
  <si>
    <t xml:space="preserve">m³</t>
  </si>
  <si>
    <t xml:space="preserve">Mortero de cemento CEM II/B-P 32,5 N tipo M-10, confeccionado en obra con 380 kg/m³ de cemento y una proporción en volumen 1/4.</t>
  </si>
  <si>
    <t xml:space="preserve">mt14gsa010ce</t>
  </si>
  <si>
    <t xml:space="preserve">m²</t>
  </si>
  <si>
    <t xml:space="preserve">Geotextil no tejido sintético, termosoldado, de polipropileno-polietileno, con una resistencia a la tracción longitudinal de 9,5 kN/m, una resistencia a la tracción transversal de 10 kN/m, una apertura de cono a la prueba de perforación dinámica según ISO 13433 inferior a 28 mm, resistencia CBR a punzonamiento 1,56 kN y una masa superficial de 125 g/m².</t>
  </si>
  <si>
    <t xml:space="preserve">mt09mcw010g</t>
  </si>
  <si>
    <t xml:space="preserve">kg</t>
  </si>
  <si>
    <t xml:space="preserve">Adhesivo cementoso mejorado de ligantes mixtos, C2 TE, con deslizamiento reducido y tiempo abierto ampliado Webercol Flex Duo "WEBER", color gris, a base de cemento gris, resinas sintéticas especiales, agregados silíceos y calcáreos y aditivos orgánicos e inorgánicos, con muy bajo contenido de sustancias orgánicas volátiles (VOC), con resistencia a la inmersión en agua.</t>
  </si>
  <si>
    <t xml:space="preserve">mt18bcr010he800</t>
  </si>
  <si>
    <t xml:space="preserve">m²</t>
  </si>
  <si>
    <t xml:space="preserve">Baldosa cerámica de gres rústico, 20x20 cm, $ 8,00/m², capacidad de absorción de agua 3%&lt;=E&lt;6%.</t>
  </si>
  <si>
    <t xml:space="preserve">mt18acc050b</t>
  </si>
  <si>
    <t xml:space="preserve">Ud</t>
  </si>
  <si>
    <t xml:space="preserve">Crucetas de PVC para separación entre 3 y 15 mm.</t>
  </si>
  <si>
    <t xml:space="preserve">mt18rcr010a300</t>
  </si>
  <si>
    <t xml:space="preserve">m</t>
  </si>
  <si>
    <t xml:space="preserve">Zoclo cerámico de gres rústico, de 7 cm de anchura, $ 3,00/m.</t>
  </si>
  <si>
    <t xml:space="preserve">mt09mcw050ia</t>
  </si>
  <si>
    <t xml:space="preserve">kg</t>
  </si>
  <si>
    <t xml:space="preserve">Mortero de juntas cementoso mejorado, tipo CG2 W A, con absorción de agua reducida y resistencia elevada a la abrasión, Webercolor Premium "WEBER", color Blanco, compuesto de cementos especiales, resina, agregados silíceos, aditivos hidrofugantes y aditivos orgánicos e inorgánicos específicos, con muy bajo contenido de sustancias orgánicas volátiles (VOC), con tecnología Protect³ y Pure Clean, bactericida, antimoho y antiverdín, repelente del agua y la suciedad, de fraguado y endurecimiento rápido, con efecto preventivo de las eflorescencias, con alta resistencia a los agentes químicos, flexible e impermeable al agua, para emboquillado de todo tipo de piezas cerámicas, piedras naturales y terrazo, para juntas de hasta 15 mm.</t>
  </si>
  <si>
    <t xml:space="preserve">Subtotal materiales:</t>
  </si>
  <si>
    <t xml:space="preserve">Equipo y herramienta</t>
  </si>
  <si>
    <t xml:space="preserve">mq06hor010</t>
  </si>
  <si>
    <t xml:space="preserve">h</t>
  </si>
  <si>
    <t xml:space="preserve">Revolvedora de concreto eléctrica con una capacidad de amasado de 160 l.</t>
  </si>
  <si>
    <t xml:space="preserve">Subtotal equipo y herramienta:</t>
  </si>
  <si>
    <t xml:space="preserve">Mano de obra</t>
  </si>
  <si>
    <t xml:space="preserve">mo020</t>
  </si>
  <si>
    <t xml:space="preserve">h</t>
  </si>
  <si>
    <t xml:space="preserve">Oficial albañil.</t>
  </si>
  <si>
    <t xml:space="preserve">mo113</t>
  </si>
  <si>
    <t xml:space="preserve">h</t>
  </si>
  <si>
    <t xml:space="preserve">Cabo albañil.</t>
  </si>
  <si>
    <t xml:space="preserve">mo029</t>
  </si>
  <si>
    <t xml:space="preserve">h</t>
  </si>
  <si>
    <t xml:space="preserve">Oficial aplicador de membranas y mantos impermeabilizantes.</t>
  </si>
  <si>
    <t xml:space="preserve">mo067</t>
  </si>
  <si>
    <t xml:space="preserve">h</t>
  </si>
  <si>
    <t xml:space="preserve">Ayudante aplicador de membranas y mantos impermeabilizantes.</t>
  </si>
  <si>
    <t xml:space="preserve">mo054</t>
  </si>
  <si>
    <t xml:space="preserve">h</t>
  </si>
  <si>
    <t xml:space="preserve">Oficial colocador de aislantes.</t>
  </si>
  <si>
    <t xml:space="preserve">mo101</t>
  </si>
  <si>
    <t xml:space="preserve">h</t>
  </si>
  <si>
    <t xml:space="preserve">Ayudante colocador de aislantes.</t>
  </si>
  <si>
    <t xml:space="preserve">mo023</t>
  </si>
  <si>
    <t xml:space="preserve">h</t>
  </si>
  <si>
    <t xml:space="preserve">Oficial colocador de pisos.</t>
  </si>
  <si>
    <t xml:space="preserve">mo061</t>
  </si>
  <si>
    <t xml:space="preserve">h</t>
  </si>
  <si>
    <t xml:space="preserve">Ayudante colocador de pisos.</t>
  </si>
  <si>
    <t xml:space="preserve">Subtotal mano de obra:</t>
  </si>
  <si>
    <t xml:space="preserve">Herramienta menor</t>
  </si>
  <si>
    <t xml:space="preserve">%</t>
  </si>
  <si>
    <t xml:space="preserve">Herramienta menor</t>
  </si>
  <si>
    <t xml:space="preserve">Costo de mantenimiento decenal: $ 478,89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</si>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</sst>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1.36" customWidth="1"/>
    <col min="4" max="4" width="7.65" customWidth="1"/>
    <col min="5" max="5" width="104.72" customWidth="1"/>
    <col min="6" max="6" width="506.60" customWidth="1"/>
    <col min="7" max="7" width="14.28" customWidth="1"/>
    <col min="8" max="8" width="15.81" customWidth="1"/>
    <col min="9" max="9" width="10.03" customWidth="1"/>
  </cols>
  <sheetData>
    <row r="1" spans="1:1" ht="2.25" thickBot="1" customHeight="1">
      <c r="A1" s="1" t="s">
        <v>0</v>
      </c>
      <c r="B1" s="1"/>
      <c r="C1" s="1"/>
      <c r="D1" s="1"/>
      <c r="E1" s="1"/>
      <c r="F1" s="1"/>
      <c r="G1" s="1"/>
      <c r="H1" s="1"/>
      <c r="I1" s="1"/>
    </row>
    <row r="3" spans="1:9" ht="24.00" thickBot="1" customHeight="1">
      <c r="A3" s="2" t="s">
        <v>1</v>
      </c>
      <c r="B3" s="3" t="s">
        <v>2</v>
      </c>
      <c r="C3" s="2" t="s">
        <v>3</v>
      </c>
      <c r="D3" s="2"/>
      <c r="E3" s="2"/>
    </row>
    <row r="5" spans="1:9" ht="181.50" thickBot="1" customHeight="1">
      <c r="A5" s="5" t="s">
        <v>4</v>
      </c>
      <c r="B5" s="5"/>
      <c r="C5" s="5"/>
      <c r="D5" s="5"/>
      <c r="E5" s="5"/>
    </row>
    <row r="8" spans="1:9" ht="13.50" thickBot="1" customHeight="1">
      <c r="A8" s="6" t="s">
        <v>5</v>
      </c>
      <c r="B8" s="6"/>
      <c r="C8" s="6"/>
      <c r="D8" s="6" t="s">
        <v>6</v>
      </c>
      <c r="E8" s="6" t="s">
        <v>7</v>
      </c>
      <c r="F8" s="6"/>
      <c r="G8" s="7" t="s">
        <v>8</v>
      </c>
      <c r="H8" s="7" t="s">
        <v>9</v>
      </c>
      <c r="I8" s="7" t="s">
        <v>10</v>
      </c>
    </row>
    <row r="9" spans="1:9" ht="13.50" thickBot="1" customHeight="1">
      <c r="A9" s="8">
        <v>1</v>
      </c>
      <c r="B9" s="8"/>
      <c r="C9" s="8"/>
      <c r="D9" s="8"/>
      <c r="E9" s="9" t="s">
        <v>11</v>
      </c>
      <c r="F9" s="9"/>
      <c r="G9" s="9"/>
      <c r="H9" s="8"/>
      <c r="I9" s="8"/>
    </row>
    <row r="10" spans="1:9" ht="13.50" thickBot="1" customHeight="1">
      <c r="A10" s="1" t="s">
        <v>12</v>
      </c>
      <c r="B10" s="1"/>
      <c r="C10" s="1"/>
      <c r="D10" s="10" t="s">
        <v>13</v>
      </c>
      <c r="E10" s="1" t="s">
        <v>14</v>
      </c>
      <c r="F10" s="1"/>
      <c r="G10" s="11">
        <v>3</v>
      </c>
      <c r="H10" s="12">
        <v>4.93</v>
      </c>
      <c r="I10" s="12">
        <f ca="1">ROUND(INDIRECT(ADDRESS(ROW()+(0), COLUMN()+(-2), 1))*INDIRECT(ADDRESS(ROW()+(0), COLUMN()+(-1), 1)), 2)</f>
        <v>14.79</v>
      </c>
    </row>
    <row r="11" spans="1:9" ht="13.50" thickBot="1" customHeight="1">
      <c r="A11" s="1" t="s">
        <v>15</v>
      </c>
      <c r="B11" s="1"/>
      <c r="C11" s="1"/>
      <c r="D11" s="10" t="s">
        <v>16</v>
      </c>
      <c r="E11" s="1" t="s">
        <v>17</v>
      </c>
      <c r="F11" s="1"/>
      <c r="G11" s="11">
        <v>0.1</v>
      </c>
      <c r="H11" s="12">
        <v>2612.71</v>
      </c>
      <c r="I11" s="12">
        <f ca="1">ROUND(INDIRECT(ADDRESS(ROW()+(0), COLUMN()+(-2), 1))*INDIRECT(ADDRESS(ROW()+(0), COLUMN()+(-1), 1)), 2)</f>
        <v>261.27</v>
      </c>
    </row>
    <row r="12" spans="1:9" ht="13.50" thickBot="1" customHeight="1">
      <c r="A12" s="1" t="s">
        <v>18</v>
      </c>
      <c r="B12" s="1"/>
      <c r="C12" s="1"/>
      <c r="D12" s="10" t="s">
        <v>19</v>
      </c>
      <c r="E12" s="1" t="s">
        <v>20</v>
      </c>
      <c r="F12" s="1"/>
      <c r="G12" s="11">
        <v>0.01</v>
      </c>
      <c r="H12" s="12">
        <v>1650.52</v>
      </c>
      <c r="I12" s="12">
        <f ca="1">ROUND(INDIRECT(ADDRESS(ROW()+(0), COLUMN()+(-2), 1))*INDIRECT(ADDRESS(ROW()+(0), COLUMN()+(-1), 1)), 2)</f>
        <v>16.51</v>
      </c>
    </row>
    <row r="13" spans="1:9" ht="13.50" thickBot="1" customHeight="1">
      <c r="A13" s="1" t="s">
        <v>21</v>
      </c>
      <c r="B13" s="1"/>
      <c r="C13" s="1"/>
      <c r="D13" s="10" t="s">
        <v>22</v>
      </c>
      <c r="E13" s="1" t="s">
        <v>23</v>
      </c>
      <c r="F13" s="1"/>
      <c r="G13" s="11">
        <v>0.01</v>
      </c>
      <c r="H13" s="12">
        <v>39.7</v>
      </c>
      <c r="I13" s="12">
        <f ca="1">ROUND(INDIRECT(ADDRESS(ROW()+(0), COLUMN()+(-2), 1))*INDIRECT(ADDRESS(ROW()+(0), COLUMN()+(-1), 1)), 2)</f>
        <v>0.4</v>
      </c>
    </row>
    <row r="14" spans="1:9" ht="13.50" thickBot="1" customHeight="1">
      <c r="A14" s="1" t="s">
        <v>24</v>
      </c>
      <c r="B14" s="1"/>
      <c r="C14" s="1"/>
      <c r="D14" s="10" t="s">
        <v>25</v>
      </c>
      <c r="E14" s="1" t="s">
        <v>26</v>
      </c>
      <c r="F14" s="1"/>
      <c r="G14" s="11">
        <v>0.016</v>
      </c>
      <c r="H14" s="12">
        <v>22.86</v>
      </c>
      <c r="I14" s="12">
        <f ca="1">ROUND(INDIRECT(ADDRESS(ROW()+(0), COLUMN()+(-2), 1))*INDIRECT(ADDRESS(ROW()+(0), COLUMN()+(-1), 1)), 2)</f>
        <v>0.37</v>
      </c>
    </row>
    <row r="15" spans="1:9" ht="13.50" thickBot="1" customHeight="1">
      <c r="A15" s="1" t="s">
        <v>27</v>
      </c>
      <c r="B15" s="1"/>
      <c r="C15" s="1"/>
      <c r="D15" s="10" t="s">
        <v>28</v>
      </c>
      <c r="E15" s="1" t="s">
        <v>29</v>
      </c>
      <c r="F15" s="1"/>
      <c r="G15" s="11">
        <v>0.13</v>
      </c>
      <c r="H15" s="12">
        <v>315.71</v>
      </c>
      <c r="I15" s="12">
        <f ca="1">ROUND(INDIRECT(ADDRESS(ROW()+(0), COLUMN()+(-2), 1))*INDIRECT(ADDRESS(ROW()+(0), COLUMN()+(-1), 1)), 2)</f>
        <v>41.04</v>
      </c>
    </row>
    <row r="16" spans="1:9" ht="13.50" thickBot="1" customHeight="1">
      <c r="A16" s="1" t="s">
        <v>30</v>
      </c>
      <c r="B16" s="1"/>
      <c r="C16" s="1"/>
      <c r="D16" s="10" t="s">
        <v>31</v>
      </c>
      <c r="E16" s="1" t="s">
        <v>32</v>
      </c>
      <c r="F16" s="1"/>
      <c r="G16" s="11">
        <v>20</v>
      </c>
      <c r="H16" s="12">
        <v>2.24</v>
      </c>
      <c r="I16" s="12">
        <f ca="1">ROUND(INDIRECT(ADDRESS(ROW()+(0), COLUMN()+(-2), 1))*INDIRECT(ADDRESS(ROW()+(0), COLUMN()+(-1), 1)), 2)</f>
        <v>44.8</v>
      </c>
    </row>
    <row r="17" spans="1:9" ht="13.50" thickBot="1" customHeight="1">
      <c r="A17" s="1" t="s">
        <v>33</v>
      </c>
      <c r="B17" s="1"/>
      <c r="C17" s="1"/>
      <c r="D17" s="10" t="s">
        <v>34</v>
      </c>
      <c r="E17" s="1" t="s">
        <v>35</v>
      </c>
      <c r="F17" s="1"/>
      <c r="G17" s="11">
        <v>4</v>
      </c>
      <c r="H17" s="12">
        <v>10.26</v>
      </c>
      <c r="I17" s="12">
        <f ca="1">ROUND(INDIRECT(ADDRESS(ROW()+(0), COLUMN()+(-2), 1))*INDIRECT(ADDRESS(ROW()+(0), COLUMN()+(-1), 1)), 2)</f>
        <v>41.04</v>
      </c>
    </row>
    <row r="18" spans="1:9" ht="13.50" thickBot="1" customHeight="1">
      <c r="A18" s="1" t="s">
        <v>36</v>
      </c>
      <c r="B18" s="1"/>
      <c r="C18" s="1"/>
      <c r="D18" s="10" t="s">
        <v>37</v>
      </c>
      <c r="E18" s="1" t="s">
        <v>38</v>
      </c>
      <c r="F18" s="1"/>
      <c r="G18" s="11">
        <v>1.1</v>
      </c>
      <c r="H18" s="12">
        <v>388.31</v>
      </c>
      <c r="I18" s="12">
        <f ca="1">ROUND(INDIRECT(ADDRESS(ROW()+(0), COLUMN()+(-2), 1))*INDIRECT(ADDRESS(ROW()+(0), COLUMN()+(-1), 1)), 2)</f>
        <v>427.14</v>
      </c>
    </row>
    <row r="19" spans="1:9" ht="13.50" thickBot="1" customHeight="1">
      <c r="A19" s="1" t="s">
        <v>39</v>
      </c>
      <c r="B19" s="1"/>
      <c r="C19" s="1"/>
      <c r="D19" s="10" t="s">
        <v>40</v>
      </c>
      <c r="E19" s="1" t="s">
        <v>41</v>
      </c>
      <c r="F19" s="1"/>
      <c r="G19" s="11">
        <v>0.3</v>
      </c>
      <c r="H19" s="12">
        <v>43.98</v>
      </c>
      <c r="I19" s="12">
        <f ca="1">ROUND(INDIRECT(ADDRESS(ROW()+(0), COLUMN()+(-2), 1))*INDIRECT(ADDRESS(ROW()+(0), COLUMN()+(-1), 1)), 2)</f>
        <v>13.19</v>
      </c>
    </row>
    <row r="20" spans="1:9" ht="13.50" thickBot="1" customHeight="1">
      <c r="A20" s="1" t="s">
        <v>42</v>
      </c>
      <c r="B20" s="1"/>
      <c r="C20" s="1"/>
      <c r="D20" s="10" t="s">
        <v>43</v>
      </c>
      <c r="E20" s="1" t="s">
        <v>44</v>
      </c>
      <c r="F20" s="1"/>
      <c r="G20" s="11">
        <v>1.05</v>
      </c>
      <c r="H20" s="12">
        <v>290.65</v>
      </c>
      <c r="I20" s="12">
        <f ca="1">ROUND(INDIRECT(ADDRESS(ROW()+(0), COLUMN()+(-2), 1))*INDIRECT(ADDRESS(ROW()+(0), COLUMN()+(-1), 1)), 2)</f>
        <v>305.18</v>
      </c>
    </row>
    <row r="21" spans="1:9" ht="13.50" thickBot="1" customHeight="1">
      <c r="A21" s="1" t="s">
        <v>45</v>
      </c>
      <c r="B21" s="1"/>
      <c r="C21" s="1"/>
      <c r="D21" s="10" t="s">
        <v>46</v>
      </c>
      <c r="E21" s="1" t="s">
        <v>47</v>
      </c>
      <c r="F21" s="1"/>
      <c r="G21" s="11">
        <v>1.05</v>
      </c>
      <c r="H21" s="12">
        <v>20.12</v>
      </c>
      <c r="I21" s="12">
        <f ca="1">ROUND(INDIRECT(ADDRESS(ROW()+(0), COLUMN()+(-2), 1))*INDIRECT(ADDRESS(ROW()+(0), COLUMN()+(-1), 1)), 2)</f>
        <v>21.13</v>
      </c>
    </row>
    <row r="22" spans="1:9" ht="13.50" thickBot="1" customHeight="1">
      <c r="A22" s="1" t="s">
        <v>48</v>
      </c>
      <c r="B22" s="1"/>
      <c r="C22" s="1"/>
      <c r="D22" s="10" t="s">
        <v>49</v>
      </c>
      <c r="E22" s="1" t="s">
        <v>50</v>
      </c>
      <c r="F22" s="1"/>
      <c r="G22" s="11">
        <v>0.04</v>
      </c>
      <c r="H22" s="12">
        <v>1953.95</v>
      </c>
      <c r="I22" s="12">
        <f ca="1">ROUND(INDIRECT(ADDRESS(ROW()+(0), COLUMN()+(-2), 1))*INDIRECT(ADDRESS(ROW()+(0), COLUMN()+(-1), 1)), 2)</f>
        <v>78.16</v>
      </c>
    </row>
    <row r="23" spans="1:9" ht="13.50" thickBot="1" customHeight="1">
      <c r="A23" s="1" t="s">
        <v>51</v>
      </c>
      <c r="B23" s="1"/>
      <c r="C23" s="1"/>
      <c r="D23" s="10" t="s">
        <v>52</v>
      </c>
      <c r="E23" s="1" t="s">
        <v>53</v>
      </c>
      <c r="F23" s="1"/>
      <c r="G23" s="11">
        <v>1.05</v>
      </c>
      <c r="H23" s="12">
        <v>45.42</v>
      </c>
      <c r="I23" s="12">
        <f ca="1">ROUND(INDIRECT(ADDRESS(ROW()+(0), COLUMN()+(-2), 1))*INDIRECT(ADDRESS(ROW()+(0), COLUMN()+(-1), 1)), 2)</f>
        <v>47.69</v>
      </c>
    </row>
    <row r="24" spans="1:9" ht="13.50" thickBot="1" customHeight="1">
      <c r="A24" s="1" t="s">
        <v>54</v>
      </c>
      <c r="B24" s="1"/>
      <c r="C24" s="1"/>
      <c r="D24" s="10" t="s">
        <v>55</v>
      </c>
      <c r="E24" s="1" t="s">
        <v>56</v>
      </c>
      <c r="F24" s="1"/>
      <c r="G24" s="11">
        <v>8</v>
      </c>
      <c r="H24" s="12">
        <v>5.58</v>
      </c>
      <c r="I24" s="12">
        <f ca="1">ROUND(INDIRECT(ADDRESS(ROW()+(0), COLUMN()+(-2), 1))*INDIRECT(ADDRESS(ROW()+(0), COLUMN()+(-1), 1)), 2)</f>
        <v>44.64</v>
      </c>
    </row>
    <row r="25" spans="1:9" ht="13.50" thickBot="1" customHeight="1">
      <c r="A25" s="1" t="s">
        <v>57</v>
      </c>
      <c r="B25" s="1"/>
      <c r="C25" s="1"/>
      <c r="D25" s="10" t="s">
        <v>58</v>
      </c>
      <c r="E25" s="1" t="s">
        <v>59</v>
      </c>
      <c r="F25" s="1"/>
      <c r="G25" s="11">
        <v>1.05</v>
      </c>
      <c r="H25" s="12">
        <v>150.6</v>
      </c>
      <c r="I25" s="12">
        <f ca="1">ROUND(INDIRECT(ADDRESS(ROW()+(0), COLUMN()+(-2), 1))*INDIRECT(ADDRESS(ROW()+(0), COLUMN()+(-1), 1)), 2)</f>
        <v>158.13</v>
      </c>
    </row>
    <row r="26" spans="1:9" ht="13.50" thickBot="1" customHeight="1">
      <c r="A26" s="1" t="s">
        <v>60</v>
      </c>
      <c r="B26" s="1"/>
      <c r="C26" s="1"/>
      <c r="D26" s="10" t="s">
        <v>61</v>
      </c>
      <c r="E26" s="1" t="s">
        <v>62</v>
      </c>
      <c r="F26" s="1"/>
      <c r="G26" s="11">
        <v>14</v>
      </c>
      <c r="H26" s="12">
        <v>0.47</v>
      </c>
      <c r="I26" s="12">
        <f ca="1">ROUND(INDIRECT(ADDRESS(ROW()+(0), COLUMN()+(-2), 1))*INDIRECT(ADDRESS(ROW()+(0), COLUMN()+(-1), 1)), 2)</f>
        <v>6.58</v>
      </c>
    </row>
    <row r="27" spans="1:9" ht="13.50" thickBot="1" customHeight="1">
      <c r="A27" s="1" t="s">
        <v>63</v>
      </c>
      <c r="B27" s="1"/>
      <c r="C27" s="1"/>
      <c r="D27" s="10" t="s">
        <v>64</v>
      </c>
      <c r="E27" s="1" t="s">
        <v>65</v>
      </c>
      <c r="F27" s="1"/>
      <c r="G27" s="11">
        <v>0.4</v>
      </c>
      <c r="H27" s="12">
        <v>56.47</v>
      </c>
      <c r="I27" s="12">
        <f ca="1">ROUND(INDIRECT(ADDRESS(ROW()+(0), COLUMN()+(-2), 1))*INDIRECT(ADDRESS(ROW()+(0), COLUMN()+(-1), 1)), 2)</f>
        <v>22.59</v>
      </c>
    </row>
    <row r="28" spans="1:9" ht="13.50" thickBot="1" customHeight="1">
      <c r="A28" s="1" t="s">
        <v>66</v>
      </c>
      <c r="B28" s="1"/>
      <c r="C28" s="1"/>
      <c r="D28" s="10" t="s">
        <v>67</v>
      </c>
      <c r="E28" s="1" t="s">
        <v>68</v>
      </c>
      <c r="F28" s="1"/>
      <c r="G28" s="13">
        <v>0.05</v>
      </c>
      <c r="H28" s="14">
        <v>33.16</v>
      </c>
      <c r="I28" s="14">
        <f ca="1">ROUND(INDIRECT(ADDRESS(ROW()+(0), COLUMN()+(-2), 1))*INDIRECT(ADDRESS(ROW()+(0), COLUMN()+(-1), 1)), 2)</f>
        <v>1.66</v>
      </c>
    </row>
    <row r="29" spans="1:9" ht="13.50" thickBot="1" customHeight="1">
      <c r="A29" s="15"/>
      <c r="B29" s="15"/>
      <c r="C29" s="15"/>
      <c r="D29" s="15"/>
      <c r="E29" s="15"/>
      <c r="F29" s="15"/>
      <c r="G29" s="9" t="s">
        <v>69</v>
      </c>
      <c r="H29" s="9"/>
      <c r="I2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1546.31</v>
      </c>
    </row>
    <row r="30" spans="1:9" ht="13.50" thickBot="1" customHeight="1">
      <c r="A30" s="15">
        <v>2</v>
      </c>
      <c r="B30" s="15"/>
      <c r="C30" s="15"/>
      <c r="D30" s="15"/>
      <c r="E30" s="18" t="s">
        <v>70</v>
      </c>
      <c r="F30" s="18"/>
      <c r="G30" s="18"/>
      <c r="H30" s="15"/>
      <c r="I30" s="15"/>
    </row>
    <row r="31" spans="1:9" ht="13.50" thickBot="1" customHeight="1">
      <c r="A31" s="1" t="s">
        <v>71</v>
      </c>
      <c r="B31" s="1"/>
      <c r="C31" s="1"/>
      <c r="D31" s="10" t="s">
        <v>72</v>
      </c>
      <c r="E31" s="1" t="s">
        <v>73</v>
      </c>
      <c r="F31" s="1"/>
      <c r="G31" s="13">
        <v>0.056</v>
      </c>
      <c r="H31" s="14">
        <v>53.58</v>
      </c>
      <c r="I31" s="14">
        <f ca="1">ROUND(INDIRECT(ADDRESS(ROW()+(0), COLUMN()+(-2), 1))*INDIRECT(ADDRESS(ROW()+(0), COLUMN()+(-1), 1)), 2)</f>
        <v>3</v>
      </c>
    </row>
    <row r="32" spans="1:9" ht="13.50" thickBot="1" customHeight="1">
      <c r="A32" s="15"/>
      <c r="B32" s="15"/>
      <c r="C32" s="15"/>
      <c r="D32" s="15"/>
      <c r="E32" s="15"/>
      <c r="F32" s="15"/>
      <c r="G32" s="9" t="s">
        <v>74</v>
      </c>
      <c r="H32" s="9"/>
      <c r="I32" s="17">
        <f ca="1">ROUND(SUM(INDIRECT(ADDRESS(ROW()+(-1), COLUMN()+(0), 1))), 2)</f>
        <v>3</v>
      </c>
    </row>
    <row r="33" spans="1:9" ht="13.50" thickBot="1" customHeight="1">
      <c r="A33" s="15">
        <v>3</v>
      </c>
      <c r="B33" s="15"/>
      <c r="C33" s="15"/>
      <c r="D33" s="15"/>
      <c r="E33" s="18" t="s">
        <v>75</v>
      </c>
      <c r="F33" s="18"/>
      <c r="G33" s="18"/>
      <c r="H33" s="15"/>
      <c r="I33" s="15"/>
    </row>
    <row r="34" spans="1:9" ht="13.50" thickBot="1" customHeight="1">
      <c r="A34" s="1" t="s">
        <v>76</v>
      </c>
      <c r="B34" s="1"/>
      <c r="C34" s="1"/>
      <c r="D34" s="10" t="s">
        <v>77</v>
      </c>
      <c r="E34" s="1" t="s">
        <v>78</v>
      </c>
      <c r="F34" s="1"/>
      <c r="G34" s="11">
        <v>0.114</v>
      </c>
      <c r="H34" s="12">
        <v>119.98</v>
      </c>
      <c r="I34" s="12">
        <f ca="1">ROUND(INDIRECT(ADDRESS(ROW()+(0), COLUMN()+(-2), 1))*INDIRECT(ADDRESS(ROW()+(0), COLUMN()+(-1), 1)), 2)</f>
        <v>13.68</v>
      </c>
    </row>
    <row r="35" spans="1:9" ht="13.50" thickBot="1" customHeight="1">
      <c r="A35" s="1" t="s">
        <v>79</v>
      </c>
      <c r="B35" s="1"/>
      <c r="C35" s="1"/>
      <c r="D35" s="10" t="s">
        <v>80</v>
      </c>
      <c r="E35" s="1" t="s">
        <v>81</v>
      </c>
      <c r="F35" s="1"/>
      <c r="G35" s="11">
        <v>1.174</v>
      </c>
      <c r="H35" s="12">
        <v>70.3</v>
      </c>
      <c r="I35" s="12">
        <f ca="1">ROUND(INDIRECT(ADDRESS(ROW()+(0), COLUMN()+(-2), 1))*INDIRECT(ADDRESS(ROW()+(0), COLUMN()+(-1), 1)), 2)</f>
        <v>82.53</v>
      </c>
    </row>
    <row r="36" spans="1:9" ht="13.50" thickBot="1" customHeight="1">
      <c r="A36" s="1" t="s">
        <v>82</v>
      </c>
      <c r="B36" s="1"/>
      <c r="C36" s="1"/>
      <c r="D36" s="10" t="s">
        <v>83</v>
      </c>
      <c r="E36" s="1" t="s">
        <v>84</v>
      </c>
      <c r="F36" s="1"/>
      <c r="G36" s="11">
        <v>0.215</v>
      </c>
      <c r="H36" s="12">
        <v>119.98</v>
      </c>
      <c r="I36" s="12">
        <f ca="1">ROUND(INDIRECT(ADDRESS(ROW()+(0), COLUMN()+(-2), 1))*INDIRECT(ADDRESS(ROW()+(0), COLUMN()+(-1), 1)), 2)</f>
        <v>25.8</v>
      </c>
    </row>
    <row r="37" spans="1:9" ht="13.50" thickBot="1" customHeight="1">
      <c r="A37" s="1" t="s">
        <v>85</v>
      </c>
      <c r="B37" s="1"/>
      <c r="C37" s="1"/>
      <c r="D37" s="10" t="s">
        <v>86</v>
      </c>
      <c r="E37" s="1" t="s">
        <v>87</v>
      </c>
      <c r="F37" s="1"/>
      <c r="G37" s="11">
        <v>0.215</v>
      </c>
      <c r="H37" s="12">
        <v>73.05</v>
      </c>
      <c r="I37" s="12">
        <f ca="1">ROUND(INDIRECT(ADDRESS(ROW()+(0), COLUMN()+(-2), 1))*INDIRECT(ADDRESS(ROW()+(0), COLUMN()+(-1), 1)), 2)</f>
        <v>15.71</v>
      </c>
    </row>
    <row r="38" spans="1:9" ht="13.50" thickBot="1" customHeight="1">
      <c r="A38" s="1" t="s">
        <v>88</v>
      </c>
      <c r="B38" s="1"/>
      <c r="C38" s="1"/>
      <c r="D38" s="10" t="s">
        <v>89</v>
      </c>
      <c r="E38" s="1" t="s">
        <v>90</v>
      </c>
      <c r="F38" s="1"/>
      <c r="G38" s="11">
        <v>0.063</v>
      </c>
      <c r="H38" s="12">
        <v>123.28</v>
      </c>
      <c r="I38" s="12">
        <f ca="1">ROUND(INDIRECT(ADDRESS(ROW()+(0), COLUMN()+(-2), 1))*INDIRECT(ADDRESS(ROW()+(0), COLUMN()+(-1), 1)), 2)</f>
        <v>7.77</v>
      </c>
    </row>
    <row r="39" spans="1:9" ht="13.50" thickBot="1" customHeight="1">
      <c r="A39" s="1" t="s">
        <v>91</v>
      </c>
      <c r="B39" s="1"/>
      <c r="C39" s="1"/>
      <c r="D39" s="10" t="s">
        <v>92</v>
      </c>
      <c r="E39" s="1" t="s">
        <v>93</v>
      </c>
      <c r="F39" s="1"/>
      <c r="G39" s="11">
        <v>0.063</v>
      </c>
      <c r="H39" s="12">
        <v>73.05</v>
      </c>
      <c r="I39" s="12">
        <f ca="1">ROUND(INDIRECT(ADDRESS(ROW()+(0), COLUMN()+(-2), 1))*INDIRECT(ADDRESS(ROW()+(0), COLUMN()+(-1), 1)), 2)</f>
        <v>4.6</v>
      </c>
    </row>
    <row r="40" spans="1:9" ht="13.50" thickBot="1" customHeight="1">
      <c r="A40" s="1" t="s">
        <v>94</v>
      </c>
      <c r="B40" s="1"/>
      <c r="C40" s="1"/>
      <c r="D40" s="10" t="s">
        <v>95</v>
      </c>
      <c r="E40" s="1" t="s">
        <v>96</v>
      </c>
      <c r="F40" s="1"/>
      <c r="G40" s="11">
        <v>0.505</v>
      </c>
      <c r="H40" s="12">
        <v>119.98</v>
      </c>
      <c r="I40" s="12">
        <f ca="1">ROUND(INDIRECT(ADDRESS(ROW()+(0), COLUMN()+(-2), 1))*INDIRECT(ADDRESS(ROW()+(0), COLUMN()+(-1), 1)), 2)</f>
        <v>60.59</v>
      </c>
    </row>
    <row r="41" spans="1:9" ht="13.50" thickBot="1" customHeight="1">
      <c r="A41" s="1" t="s">
        <v>97</v>
      </c>
      <c r="B41" s="1"/>
      <c r="C41" s="1"/>
      <c r="D41" s="10" t="s">
        <v>98</v>
      </c>
      <c r="E41" s="1" t="s">
        <v>99</v>
      </c>
      <c r="F41" s="1"/>
      <c r="G41" s="13">
        <v>0.252</v>
      </c>
      <c r="H41" s="14">
        <v>73.05</v>
      </c>
      <c r="I41" s="14">
        <f ca="1">ROUND(INDIRECT(ADDRESS(ROW()+(0), COLUMN()+(-2), 1))*INDIRECT(ADDRESS(ROW()+(0), COLUMN()+(-1), 1)), 2)</f>
        <v>18.41</v>
      </c>
    </row>
    <row r="42" spans="1:9" ht="13.50" thickBot="1" customHeight="1">
      <c r="A42" s="15"/>
      <c r="B42" s="15"/>
      <c r="C42" s="15"/>
      <c r="D42" s="15"/>
      <c r="E42" s="15"/>
      <c r="F42" s="15"/>
      <c r="G42" s="9" t="s">
        <v>100</v>
      </c>
      <c r="H42" s="9"/>
      <c r="I42" s="17">
        <f ca="1">ROUND(SUM(INDIRECT(ADDRESS(ROW()+(-1), COLUMN()+(0), 1)),INDIRECT(ADDRESS(ROW()+(-2), COLUMN()+(0), 1)),INDIRECT(ADDRESS(ROW()+(-3), COLUMN()+(0), 1)),INDIRECT(ADDRESS(ROW()+(-4), COLUMN()+(0), 1)),INDIRECT(ADDRESS(ROW()+(-5), COLUMN()+(0), 1)),INDIRECT(ADDRESS(ROW()+(-6), COLUMN()+(0), 1)),INDIRECT(ADDRESS(ROW()+(-7), COLUMN()+(0), 1)),INDIRECT(ADDRESS(ROW()+(-8), COLUMN()+(0), 1))), 2)</f>
        <v>229.09</v>
      </c>
    </row>
    <row r="43" spans="1:9" ht="13.50" thickBot="1" customHeight="1">
      <c r="A43" s="15">
        <v>4</v>
      </c>
      <c r="B43" s="15"/>
      <c r="C43" s="15"/>
      <c r="D43" s="15"/>
      <c r="E43" s="18" t="s">
        <v>101</v>
      </c>
      <c r="F43" s="18"/>
      <c r="G43" s="18"/>
      <c r="H43" s="15"/>
      <c r="I43" s="15"/>
    </row>
    <row r="44" spans="1:9" ht="13.50" thickBot="1" customHeight="1">
      <c r="A44" s="19"/>
      <c r="B44" s="19"/>
      <c r="C44" s="19"/>
      <c r="D44" s="20" t="s">
        <v>102</v>
      </c>
      <c r="E44" s="19" t="s">
        <v>103</v>
      </c>
      <c r="F44" s="19"/>
      <c r="G44" s="13">
        <v>2</v>
      </c>
      <c r="H44" s="14">
        <f ca="1">ROUND(SUM(INDIRECT(ADDRESS(ROW()+(-2), COLUMN()+(1), 1)),INDIRECT(ADDRESS(ROW()+(-12), COLUMN()+(1), 1)),INDIRECT(ADDRESS(ROW()+(-15), COLUMN()+(1), 1))), 2)</f>
        <v>1778.4</v>
      </c>
      <c r="I44" s="14">
        <f ca="1">ROUND(INDIRECT(ADDRESS(ROW()+(0), COLUMN()+(-2), 1))*INDIRECT(ADDRESS(ROW()+(0), COLUMN()+(-1), 1))/100, 2)</f>
        <v>35.57</v>
      </c>
    </row>
    <row r="45" spans="1:9" ht="13.50" thickBot="1" customHeight="1">
      <c r="A45" s="21" t="s">
        <v>104</v>
      </c>
      <c r="B45" s="21"/>
      <c r="C45" s="21"/>
      <c r="D45" s="22"/>
      <c r="E45" s="23"/>
      <c r="F45" s="23"/>
      <c r="G45" s="24" t="s">
        <v>105</v>
      </c>
      <c r="H45" s="25"/>
      <c r="I45" s="26">
        <f ca="1">ROUND(SUM(INDIRECT(ADDRESS(ROW()+(-1), COLUMN()+(0), 1)),INDIRECT(ADDRESS(ROW()+(-3), COLUMN()+(0), 1)),INDIRECT(ADDRESS(ROW()+(-13), COLUMN()+(0), 1)),INDIRECT(ADDRESS(ROW()+(-16), COLUMN()+(0), 1))), 2)</f>
        <v>1813.97</v>
      </c>
    </row>
  </sheetData>
  <mergeCells count="82">
    <mergeCell ref="A1:I1"/>
    <mergeCell ref="C3:E3"/>
    <mergeCell ref="A5:E5"/>
    <mergeCell ref="A8:C8"/>
    <mergeCell ref="E8:F8"/>
    <mergeCell ref="A9:C9"/>
    <mergeCell ref="E9:G9"/>
    <mergeCell ref="A10:C10"/>
    <mergeCell ref="E10:F10"/>
    <mergeCell ref="A11:C11"/>
    <mergeCell ref="E11:F11"/>
    <mergeCell ref="A12:C12"/>
    <mergeCell ref="E12:F12"/>
    <mergeCell ref="A13:C13"/>
    <mergeCell ref="E13:F13"/>
    <mergeCell ref="A14:C14"/>
    <mergeCell ref="E14:F14"/>
    <mergeCell ref="A15:C15"/>
    <mergeCell ref="E15:F15"/>
    <mergeCell ref="A16:C16"/>
    <mergeCell ref="E16:F16"/>
    <mergeCell ref="A17:C17"/>
    <mergeCell ref="E17:F17"/>
    <mergeCell ref="A18:C18"/>
    <mergeCell ref="E18:F18"/>
    <mergeCell ref="A19:C19"/>
    <mergeCell ref="E19:F19"/>
    <mergeCell ref="A20:C20"/>
    <mergeCell ref="E20:F20"/>
    <mergeCell ref="A21:C21"/>
    <mergeCell ref="E21:F21"/>
    <mergeCell ref="A22:C22"/>
    <mergeCell ref="E22:F22"/>
    <mergeCell ref="A23:C23"/>
    <mergeCell ref="E23:F23"/>
    <mergeCell ref="A24:C24"/>
    <mergeCell ref="E24:F24"/>
    <mergeCell ref="A25:C25"/>
    <mergeCell ref="E25:F25"/>
    <mergeCell ref="A26:C26"/>
    <mergeCell ref="E26:F26"/>
    <mergeCell ref="A27:C27"/>
    <mergeCell ref="E27:F27"/>
    <mergeCell ref="A28:C28"/>
    <mergeCell ref="E28:F28"/>
    <mergeCell ref="A29:C29"/>
    <mergeCell ref="E29:F29"/>
    <mergeCell ref="G29:H29"/>
    <mergeCell ref="A30:C30"/>
    <mergeCell ref="E30:G30"/>
    <mergeCell ref="A31:C31"/>
    <mergeCell ref="E31:F31"/>
    <mergeCell ref="A32:C32"/>
    <mergeCell ref="E32:F32"/>
    <mergeCell ref="G32:H32"/>
    <mergeCell ref="A33:C33"/>
    <mergeCell ref="E33:G33"/>
    <mergeCell ref="A34:C34"/>
    <mergeCell ref="E34:F34"/>
    <mergeCell ref="A35:C35"/>
    <mergeCell ref="E35:F35"/>
    <mergeCell ref="A36:C36"/>
    <mergeCell ref="E36:F36"/>
    <mergeCell ref="A37:C37"/>
    <mergeCell ref="E37:F37"/>
    <mergeCell ref="A38:C38"/>
    <mergeCell ref="E38:F38"/>
    <mergeCell ref="A39:C39"/>
    <mergeCell ref="E39:F39"/>
    <mergeCell ref="A40:C40"/>
    <mergeCell ref="E40:F40"/>
    <mergeCell ref="A41:C41"/>
    <mergeCell ref="E41:F41"/>
    <mergeCell ref="A42:C42"/>
    <mergeCell ref="E42:F42"/>
    <mergeCell ref="G42:H42"/>
    <mergeCell ref="A43:C43"/>
    <mergeCell ref="E43:G43"/>
    <mergeCell ref="A44:C44"/>
    <mergeCell ref="E44:F44"/>
    <mergeCell ref="A45:F45"/>
    <mergeCell ref="G45:H45"/>
  </mergeCells>
  <pageMargins left="0.147638" right="0.147638" top="0.206693" bottom="0.206693" header="0.0" footer="0.0"/>
  <pageSetup paperSize="9" orientation="portrait"/>
  <rowBreaks count="0" manualBreakCount="0">
    </rowBreaks>
</worksheet>
</file>