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<sst xmlns="http://schemas.openxmlformats.org/spreadsheetml/2006/main" count="50" uniqueCount="50">
  <si>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</si>
  <si>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ICV162</t>
  </si>
  <si>
    <t xml:space="preserve">Ud</t>
  </si>
  <si>
    <t xml:space="preserve">Unidad agua-agua, bomba de calor, para producción de agua caliente sanitaria, calefacción y refrigeración.</t>
  </si>
  <si>
    <r>
      <rPr>
        <sz val="8.25"/>
        <color rgb="FF000000"/>
        <rFont val="Arial"/>
        <family val="2"/>
      </rPr>
      <t xml:space="preserve">Bomba de calor reversible, agua-agua, modelo flexoCOMPACT exclusive 5 "VAILLANT", clase de eficiencia energética en calefacción A++, clase de eficiencia energética en agua caliente sanitaria A, perfil de consumo XL, interacumulador de agua caliente sanitaria de acero inoxidable de 171 l, potencia calorífica nominal 5,9 kW, COP 4,6, potencia frigorífica nominal 6,9 kW, EER 5,2, presión sonora 38 dBA, dimensiones 1868x595x600 mm, peso 212 kg, alimentación monofásica a 230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sensoCOMFORT VRC 720f, con control de la temperatura con sonda exterior, display digital, inalámbrico, programación diaria y semanal, para control de varios circuitos de calefacción con módulos y termostatos adicionales, módulo de conectividad myVaillant para control desde smartphone o tablet mediante la App myVaillant para IOS (iPhone e iPad) y Android y módulo hidráulico fluoCOLLECT VMW 11 SI con intercambiador de placas, para el aprovechamiento energético del pozo de aguas subterráneas, y bombas de circulación de alta eficiencia, kit hidráulico para instalación de bomba de calor flexoCOMPACT, con bomba de circulación de agua caliente sanitaria, para bomba de calor flexoCOMPACT, módulo, modelo VR 70, módulo, modelo VR 70.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</si>
  <si>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</si>
  <si>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</si>
  <si>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</si>
  <si>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</si>
  <si>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</si>
  <si>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</si>
  <si>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</si>
  <si>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mt42vai057m</t>
  </si>
  <si>
    <t xml:space="preserve">Ud</t>
  </si>
  <si>
    <t xml:space="preserve">Bomba de calor reversible, agua-agua, modelo flexoCOMPACT exclusive 5 "VAILLANT", clase de eficiencia energética en calefacción A++, clase de eficiencia energética en agua caliente sanitaria A, perfil de consumo XL, interacumulador de agua caliente sanitaria de acero inoxidable de 171 l, potencia calorífica nominal 5,9 kW, COP 4,6, potencia frigorífica nominal 6,9 kW, EER 5,2, presión sonora 38 dBA, dimensiones 1868x595x600 mm, peso 212 kg, alimentación monofásica a 230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sensoCOMFORT VRC 720f, con control de la temperatura con sonda exterior, display digital, inalámbrico, programación diaria y semanal, para control de varios circuitos de calefacción con módulos y termostatos adicionales, módulo de conectividad myVaillant para control desde smartphone o tablet mediante la App myVaillant para IOS (iPhone y iPad) y Android y módulo hidráulico fluoCOLLECT VMW 11 SI con intercambiador de placas, para el aprovechamiento energético del pozo de aguas subterráneas, y bombas de circulación de alta eficiencia.</t>
  </si>
  <si>
    <t xml:space="preserve">mt38vai611a</t>
  </si>
  <si>
    <t xml:space="preserve">Ud</t>
  </si>
  <si>
    <t xml:space="preserve">Módulo, modelo VR 70 "VAILLANT", para el control de 2 circuitos adicionales de calefacción, con comunicación con protocolo Ebus y 2 sondas de temperatura VR 10.</t>
  </si>
  <si>
    <t xml:space="preserve">mt42vai502a</t>
  </si>
  <si>
    <t xml:space="preserve">Ud</t>
  </si>
  <si>
    <t xml:space="preserve">Kit hidráulico para instalación de bomba de calor flexoCOMPACT, "VAILLANT".</t>
  </si>
  <si>
    <t xml:space="preserve">mt42vai514a</t>
  </si>
  <si>
    <t xml:space="preserve">Ud</t>
  </si>
  <si>
    <t xml:space="preserve">Bomba de circulación de agua caliente sanitaria, para bomba de calor flexoCOMPACT, "VAILLANT".</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</si>
  <si>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</si>
  <si>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</si>
  <si>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</si>
  <si>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</si>
  <si>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</si>
  <si>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Conector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</si>
  <si>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</si>
  <si>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</si>
  <si>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</si>
  <si>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</si>
  <si>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</si>
  <si>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</si>
  <si>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</si>
  <si>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</si>
  <si>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</si>
  <si>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</si>
  <si>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</si>
  <si>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</si>
  <si>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</si>
  <si>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</si>
  <si>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</si>
  <si>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</si>
  <si>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</si>
  <si>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</si>
  <si>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$ 379.967,00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</si>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</sst>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92.00" thickBot="1" customHeight="1">
      <c r="A10" s="1" t="s">
        <v>12</v>
      </c>
      <c r="B10" s="1"/>
      <c r="C10" s="1"/>
      <c r="D10" s="10" t="s">
        <v>13</v>
      </c>
      <c r="E10" s="1" t="s">
        <v>14</v>
      </c>
      <c r="F10" s="11">
        <v>1</v>
      </c>
      <c r="G10" s="12">
        <v>516024</v>
      </c>
      <c r="H10" s="12">
        <f ca="1">ROUND(INDIRECT(ADDRESS(ROW()+(0), COLUMN()+(-2), 1))*INDIRECT(ADDRESS(ROW()+(0), COLUMN()+(-1), 1)), 2)</f>
        <v>516024</v>
      </c>
    </row>
    <row r="11" spans="1:8" ht="34.50" thickBot="1" customHeight="1">
      <c r="A11" s="1" t="s">
        <v>15</v>
      </c>
      <c r="B11" s="1"/>
      <c r="C11" s="1"/>
      <c r="D11" s="10" t="s">
        <v>16</v>
      </c>
      <c r="E11" s="1" t="s">
        <v>17</v>
      </c>
      <c r="F11" s="11">
        <v>1</v>
      </c>
      <c r="G11" s="12">
        <v>7704.07</v>
      </c>
      <c r="H11" s="12">
        <f ca="1">ROUND(INDIRECT(ADDRESS(ROW()+(0), COLUMN()+(-2), 1))*INDIRECT(ADDRESS(ROW()+(0), COLUMN()+(-1), 1)), 2)</f>
        <v>7704.07</v>
      </c>
    </row>
    <row r="12" spans="1:8" ht="13.50" thickBot="1" customHeight="1">
      <c r="A12" s="1" t="s">
        <v>18</v>
      </c>
      <c r="B12" s="1"/>
      <c r="C12" s="1"/>
      <c r="D12" s="10" t="s">
        <v>19</v>
      </c>
      <c r="E12" s="1" t="s">
        <v>20</v>
      </c>
      <c r="F12" s="11">
        <v>1</v>
      </c>
      <c r="G12" s="12">
        <v>40742.7</v>
      </c>
      <c r="H12" s="12">
        <f ca="1">ROUND(INDIRECT(ADDRESS(ROW()+(0), COLUMN()+(-2), 1))*INDIRECT(ADDRESS(ROW()+(0), COLUMN()+(-1), 1)), 2)</f>
        <v>40742.7</v>
      </c>
    </row>
    <row r="13" spans="1:8" ht="24.00" thickBot="1" customHeight="1">
      <c r="A13" s="1" t="s">
        <v>21</v>
      </c>
      <c r="B13" s="1"/>
      <c r="C13" s="1"/>
      <c r="D13" s="10" t="s">
        <v>22</v>
      </c>
      <c r="E13" s="1" t="s">
        <v>23</v>
      </c>
      <c r="F13" s="11">
        <v>1</v>
      </c>
      <c r="G13" s="12">
        <v>9778.24</v>
      </c>
      <c r="H13" s="12">
        <f ca="1">ROUND(INDIRECT(ADDRESS(ROW()+(0), COLUMN()+(-2), 1))*INDIRECT(ADDRESS(ROW()+(0), COLUMN()+(-1), 1)), 2)</f>
        <v>9778.24</v>
      </c>
    </row>
    <row r="14" spans="1:8" ht="34.50" thickBot="1" customHeight="1">
      <c r="A14" s="1" t="s">
        <v>24</v>
      </c>
      <c r="B14" s="1"/>
      <c r="C14" s="1"/>
      <c r="D14" s="10" t="s">
        <v>25</v>
      </c>
      <c r="E14" s="1" t="s">
        <v>26</v>
      </c>
      <c r="F14" s="11">
        <v>1</v>
      </c>
      <c r="G14" s="12">
        <v>350.94</v>
      </c>
      <c r="H14" s="12">
        <f ca="1">ROUND(INDIRECT(ADDRESS(ROW()+(0), COLUMN()+(-2), 1))*INDIRECT(ADDRESS(ROW()+(0), COLUMN()+(-1), 1)), 2)</f>
        <v>350.94</v>
      </c>
    </row>
    <row r="15" spans="1:8" ht="24.00" thickBot="1" customHeight="1">
      <c r="A15" s="1" t="s">
        <v>27</v>
      </c>
      <c r="B15" s="1"/>
      <c r="C15" s="1"/>
      <c r="D15" s="10" t="s">
        <v>28</v>
      </c>
      <c r="E15" s="1" t="s">
        <v>29</v>
      </c>
      <c r="F15" s="11">
        <v>4</v>
      </c>
      <c r="G15" s="12">
        <v>698.67</v>
      </c>
      <c r="H15" s="12">
        <f ca="1">ROUND(INDIRECT(ADDRESS(ROW()+(0), COLUMN()+(-2), 1))*INDIRECT(ADDRESS(ROW()+(0), COLUMN()+(-1), 1)), 2)</f>
        <v>2794.68</v>
      </c>
    </row>
    <row r="16" spans="1:8" ht="24.00" thickBot="1" customHeight="1">
      <c r="A16" s="1" t="s">
        <v>30</v>
      </c>
      <c r="B16" s="1"/>
      <c r="C16" s="1"/>
      <c r="D16" s="10" t="s">
        <v>31</v>
      </c>
      <c r="E16" s="1" t="s">
        <v>32</v>
      </c>
      <c r="F16" s="11">
        <v>1</v>
      </c>
      <c r="G16" s="12">
        <v>1620.82</v>
      </c>
      <c r="H16" s="12">
        <f ca="1">ROUND(INDIRECT(ADDRESS(ROW()+(0), COLUMN()+(-2), 1))*INDIRECT(ADDRESS(ROW()+(0), COLUMN()+(-1), 1)), 2)</f>
        <v>1620.82</v>
      </c>
    </row>
    <row r="17" spans="1:8" ht="13.50" thickBot="1" customHeight="1">
      <c r="A17" s="1" t="s">
        <v>33</v>
      </c>
      <c r="B17" s="1"/>
      <c r="C17" s="1"/>
      <c r="D17" s="10" t="s">
        <v>34</v>
      </c>
      <c r="E17" s="1" t="s">
        <v>35</v>
      </c>
      <c r="F17" s="13">
        <v>4</v>
      </c>
      <c r="G17" s="14">
        <v>315.43</v>
      </c>
      <c r="H17" s="14">
        <f ca="1">ROUND(INDIRECT(ADDRESS(ROW()+(0), COLUMN()+(-2), 1))*INDIRECT(ADDRESS(ROW()+(0), COLUMN()+(-1), 1)), 2)</f>
        <v>1261.72</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580277</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9.072</v>
      </c>
      <c r="G20" s="12">
        <v>123.28</v>
      </c>
      <c r="H20" s="12">
        <f ca="1">ROUND(INDIRECT(ADDRESS(ROW()+(0), COLUMN()+(-2), 1))*INDIRECT(ADDRESS(ROW()+(0), COLUMN()+(-1), 1)), 2)</f>
        <v>1118.4</v>
      </c>
    </row>
    <row r="21" spans="1:8" ht="13.50" thickBot="1" customHeight="1">
      <c r="A21" s="1" t="s">
        <v>41</v>
      </c>
      <c r="B21" s="1"/>
      <c r="C21" s="1"/>
      <c r="D21" s="10" t="s">
        <v>42</v>
      </c>
      <c r="E21" s="1" t="s">
        <v>43</v>
      </c>
      <c r="F21" s="13">
        <v>9.072</v>
      </c>
      <c r="G21" s="14">
        <v>72.91</v>
      </c>
      <c r="H21" s="14">
        <f ca="1">ROUND(INDIRECT(ADDRESS(ROW()+(0), COLUMN()+(-2), 1))*INDIRECT(ADDRESS(ROW()+(0), COLUMN()+(-1), 1)), 2)</f>
        <v>661.44</v>
      </c>
    </row>
    <row r="22" spans="1:8" ht="13.50" thickBot="1" customHeight="1">
      <c r="A22" s="15"/>
      <c r="B22" s="15"/>
      <c r="C22" s="15"/>
      <c r="D22" s="15"/>
      <c r="E22" s="15"/>
      <c r="F22" s="9" t="s">
        <v>44</v>
      </c>
      <c r="G22" s="9"/>
      <c r="H22" s="17">
        <f ca="1">ROUND(SUM(INDIRECT(ADDRESS(ROW()+(-1), COLUMN()+(0), 1)),INDIRECT(ADDRESS(ROW()+(-2), COLUMN()+(0), 1))), 2)</f>
        <v>1779.84</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582057</v>
      </c>
      <c r="H24" s="14">
        <f ca="1">ROUND(INDIRECT(ADDRESS(ROW()+(0), COLUMN()+(-2), 1))*INDIRECT(ADDRESS(ROW()+(0), COLUMN()+(-1), 1))/100, 2)</f>
        <v>11641.2</v>
      </c>
    </row>
    <row r="25" spans="1:8" ht="13.50" thickBot="1" customHeight="1">
      <c r="A25" s="21" t="s">
        <v>48</v>
      </c>
      <c r="B25" s="21"/>
      <c r="C25" s="21"/>
      <c r="D25" s="22"/>
      <c r="E25" s="23"/>
      <c r="F25" s="24" t="s">
        <v>49</v>
      </c>
      <c r="G25" s="25"/>
      <c r="H25" s="26">
        <f ca="1">ROUND(SUM(INDIRECT(ADDRESS(ROW()+(-1), COLUMN()+(0), 1)),INDIRECT(ADDRESS(ROW()+(-3), COLUMN()+(0), 1)),INDIRECT(ADDRESS(ROW()+(-7), COLUMN()+(0), 1))), 2)</f>
        <v>593698</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