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<sst xmlns="http://schemas.openxmlformats.org/spreadsheetml/2006/main" count="32" uniqueCount="32">
  <si>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</si>
  <si>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</si>
  <si>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</si>
  <si>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</si>
  <si>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3M18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2/7,5 kW, consumo eléctrico nominal en refrigeración 1 kW, EER 5,2, SEER 8,6 (clase A+++), potencia calorífica nominal 6,8 kW (temperatura de bulbo seco del aire interior 20°C, temperatura de bulbo seco del aire exterior 7°C, temperatura de bulbo húmedo del aire exterior 6°C), potencia calorífica mínima/máxima: 1,9/8,3 kW, consumo eléctrico nominal en calefacción 1,58 kW, COP 4,3, SCOP 4,8 (clase A++), con capacidad de conexión de hasta 3 unidades interiores, compresor tipo DC Twin Rotary, con tecnología Inverter, caudal de aire 2600 m³/h, presión sonora en refrigeración 48 dBA, presión sonora en calefacción 52 dBA, potencia sonora en refrigeración 61 dBA, potencia sonora en calefacción 65 dBA, dimensiones 630x800x300 mm, peso 44 kg, diámetro de conexión de las tuberías de gas 3/8" y 1/2", diámetro de conexión de las tuberías de líquido 1/4", longitud máxima de tubería 25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</si>
  <si>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</si>
  <si>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</si>
  <si>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</si>
  <si>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</si>
  <si>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</si>
  <si>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</si>
  <si>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</si>
  <si>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mt42tsb476k</t>
  </si>
  <si>
    <t xml:space="preserve">Ud</t>
  </si>
  <si>
    <t xml:space="preserve">Unidad exterior de aire acondicionado, sistema aire-aire multi-split, para gas R-32, bomba de calor, alimentación monofásica (230V/50Hz), modelo Multi 3M18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2/7,5 kW, consumo eléctrico nominal en refrigeración 1 kW, EER 5,2, SEER 8,6 (clase A+++), potencia calorífica nominal 6,8 kW (temperatura de bulbo seco del aire interior 20°C, temperatura de bulbo seco del aire exterior 7°C, temperatura de bulbo húmedo del aire exterior 6°C), potencia calorífica mínima/máxima: 1,9/8,3 kW, consumo eléctrico nominal en calefacción 1,58 kW, COP 4,3, SCOP 4,8 (clase A++), con capacidad de conexión de hasta 3 unidades interiores, compresor tipo DC Twin Rotary, con tecnología Inverter, caudal de aire 2600 m³/h, presión sonora en refrigeración 48 dBA, presión sonora en calefacción 52 dBA, potencia sonora en refrigeración 61 dBA, potencia sonora en calefacción 65 dBA, dimensiones 630x800x300 mm, peso 44 kg, diámetro de conexión de las tuberías de gas 3/8" y 1/2", diámetro de conexión de las tuberías de líquido 1/4", longitud máxima de tubería 25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</si>
  <si>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</si>
  <si>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</si>
  <si>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taquetes,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</si>
  <si>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</si>
  <si>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</si>
  <si>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</si>
  <si>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</si>
  <si>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</si>
  <si>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</si>
  <si>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</si>
  <si>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</si>
  <si>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</si>
  <si>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</si>
  <si>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</si>
  <si>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</si>
  <si>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$ 21.409,07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</si>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</sst>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59143.5</v>
      </c>
      <c r="G10" s="12">
        <f ca="1">ROUND(INDIRECT(ADDRESS(ROW()+(0), COLUMN()+(-2), 1))*INDIRECT(ADDRESS(ROW()+(0), COLUMN()+(-1), 1)), 2)</f>
        <v>59143.5</v>
      </c>
    </row>
    <row r="11" spans="1:7" ht="34.50" thickBot="1" customHeight="1">
      <c r="A11" s="1" t="s">
        <v>15</v>
      </c>
      <c r="B11" s="1"/>
      <c r="C11" s="10" t="s">
        <v>16</v>
      </c>
      <c r="D11" s="1" t="s">
        <v>17</v>
      </c>
      <c r="E11" s="13">
        <v>1</v>
      </c>
      <c r="F11" s="14">
        <v>560.03</v>
      </c>
      <c r="G11" s="14">
        <f ca="1">ROUND(INDIRECT(ADDRESS(ROW()+(0), COLUMN()+(-2), 1))*INDIRECT(ADDRESS(ROW()+(0), COLUMN()+(-1), 1)), 2)</f>
        <v>560.03</v>
      </c>
    </row>
    <row r="12" spans="1:7" ht="13.50" thickBot="1" customHeight="1">
      <c r="A12" s="15"/>
      <c r="B12" s="15"/>
      <c r="C12" s="15"/>
      <c r="D12" s="15"/>
      <c r="E12" s="9" t="s">
        <v>18</v>
      </c>
      <c r="F12" s="9"/>
      <c r="G12" s="17">
        <f ca="1">ROUND(SUM(INDIRECT(ADDRESS(ROW()+(-1), COLUMN()+(0), 1)),INDIRECT(ADDRESS(ROW()+(-2), COLUMN()+(0), 1))), 2)</f>
        <v>59703.6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1.355</v>
      </c>
      <c r="F14" s="12">
        <v>123.28</v>
      </c>
      <c r="G14" s="12">
        <f ca="1">ROUND(INDIRECT(ADDRESS(ROW()+(0), COLUMN()+(-2), 1))*INDIRECT(ADDRESS(ROW()+(0), COLUMN()+(-1), 1)), 2)</f>
        <v>167.04</v>
      </c>
    </row>
    <row r="15" spans="1:7" ht="13.50" thickBot="1" customHeight="1">
      <c r="A15" s="1" t="s">
        <v>23</v>
      </c>
      <c r="B15" s="1"/>
      <c r="C15" s="10" t="s">
        <v>24</v>
      </c>
      <c r="D15" s="1" t="s">
        <v>25</v>
      </c>
      <c r="E15" s="13">
        <v>1.355</v>
      </c>
      <c r="F15" s="14">
        <v>72.91</v>
      </c>
      <c r="G15" s="14">
        <f ca="1">ROUND(INDIRECT(ADDRESS(ROW()+(0), COLUMN()+(-2), 1))*INDIRECT(ADDRESS(ROW()+(0), COLUMN()+(-1), 1)), 2)</f>
        <v>98.79</v>
      </c>
    </row>
    <row r="16" spans="1:7" ht="13.50" thickBot="1" customHeight="1">
      <c r="A16" s="15"/>
      <c r="B16" s="15"/>
      <c r="C16" s="15"/>
      <c r="D16" s="15"/>
      <c r="E16" s="9" t="s">
        <v>26</v>
      </c>
      <c r="F16" s="9"/>
      <c r="G16" s="17">
        <f ca="1">ROUND(SUM(INDIRECT(ADDRESS(ROW()+(-1), COLUMN()+(0), 1)),INDIRECT(ADDRESS(ROW()+(-2), COLUMN()+(0), 1))), 2)</f>
        <v>265.83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59969.4</v>
      </c>
      <c r="G18" s="14">
        <f ca="1">ROUND(INDIRECT(ADDRESS(ROW()+(0), COLUMN()+(-2), 1))*INDIRECT(ADDRESS(ROW()+(0), COLUMN()+(-1), 1))/100, 2)</f>
        <v>1199.39</v>
      </c>
    </row>
    <row r="19" spans="1:7" ht="13.50" thickBot="1" customHeight="1">
      <c r="A19" s="21" t="s">
        <v>30</v>
      </c>
      <c r="B19" s="21"/>
      <c r="C19" s="22"/>
      <c r="D19" s="23"/>
      <c r="E19" s="24" t="s">
        <v>31</v>
      </c>
      <c r="F19" s="25"/>
      <c r="G19" s="26">
        <f ca="1">ROUND(SUM(INDIRECT(ADDRESS(ROW()+(-1), COLUMN()+(0), 1)),INDIRECT(ADDRESS(ROW()+(-3), COLUMN()+(0), 1)),INDIRECT(ADDRESS(ROW()+(-7), COLUMN()+(0), 1))), 2)</f>
        <v>61168.8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