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<sst xmlns="http://schemas.openxmlformats.org/spreadsheetml/2006/main" count="103" uniqueCount="103">
  <si>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</si>
  <si>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QAD040</t>
  </si>
  <si>
    <t xml:space="preserve">m²</t>
  </si>
  <si>
    <t xml:space="preserve">Techumbre plana transitable, no ventilada, con piso fijo, tipo invertida, para uso deportivo. Impermeabilización con membranas de poliolefinas, tipo monocapa.</t>
  </si>
  <si>
    <r>
      <rPr>
        <sz val="8.25"/>
        <color rgb="FF000000"/>
        <rFont val="Arial"/>
        <family val="2"/>
      </rPr>
      <t xml:space="preserve">Techumbre plana transitable, no ventilada, con piso fijo, tipo invertida, pendiente del 1% al 5%, para uso deportivo. FORMACIÓN DE PENDIENTES: mediante encintado de limatesas, limahoyas y juntas con maestras de tabique de barro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IMPERMEABILIZACIÓN: tipo monocapa, adherida, formada por una membrana impermeabilizante flexible de polietileno, con ambas caras revestidas de geotextil no tejido, Schlüter-KERDI 200 "SCHLÜTER-SYSTEMS", de 0,2 mm de espesor, fijada al soporte en toda su superficie mediante adhesivo cementoso mejorado C2 E, juntas con banda de sellado Schlüter-KERDI-KEBA fijada con adhesivo bicomponente Schlüter-KERDI-COLL-L, y solapes fijados con adhesivo bicomponente Schlüter-KERDI-COLL-L; AISLAMIENTO TÉRMICO: panel rígido de poliestireno extruido, de superficie lisa y mecanizado lateral a media madera, de 50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de polipropileno-polietileno, (125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concreto f'c=25 MPa (250 kg/cm²), clasificación de exposición A1, tamaño máximo del agregado 20 mm, revenimiento de 5 a 10 cm de 10 cm de espesor, armado con malla electrosoldada de alambre liso de acero tipo 6x6 6/6.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</si>
  <si>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</si>
  <si>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</si>
  <si>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</si>
  <si>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</si>
  <si>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</si>
  <si>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</si>
  <si>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</si>
  <si>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</si>
  <si>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</si>
  <si>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</si>
  <si>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</si>
  <si>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</si>
  <si>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</si>
  <si>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</si>
  <si>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</si>
  <si>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</si>
  <si>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</si>
  <si>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</si>
  <si>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</si>
  <si>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</si>
  <si>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</si>
  <si>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</si>
  <si>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</si>
  <si>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</si>
  <si>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</si>
  <si>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</si>
  <si>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</si>
  <si>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</si>
  <si>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mt09mcr021g</t>
  </si>
  <si>
    <t xml:space="preserve">kg</t>
  </si>
  <si>
    <t xml:space="preserve">Adhesivo cementoso de fraguado normal, C1, color gris.</t>
  </si>
  <si>
    <t xml:space="preserve">mt15res010a</t>
  </si>
  <si>
    <t xml:space="preserve">m²</t>
  </si>
  <si>
    <t xml:space="preserve">Membrana impermeabilizante flexible de polietileno, con ambas caras revestidas de geotextil no tejido, Schlüter-KERDI 200 "SCHLÜTER-SYSTEMS", de 0,2 mm de espesor.</t>
  </si>
  <si>
    <t xml:space="preserve">mt15res060d</t>
  </si>
  <si>
    <t xml:space="preserve">kg</t>
  </si>
  <si>
    <t xml:space="preserve">Adhesivo bicomponente, Schlüter-KERDI-COLL-L "SCHLÜTER-SYSTEMS", a base de una dispersión acrílica sin disolventes y polvo de cemento, para el sellado de juntas.</t>
  </si>
  <si>
    <t xml:space="preserve">mt15res020ob</t>
  </si>
  <si>
    <t xml:space="preserve">m</t>
  </si>
  <si>
    <t xml:space="preserve">Banda de sellado, Schlüter-KERDI-KEBA 100/125 "SCHLÜTER-SYSTEMS", de 125 mm de anchura y 0,1 mm de espesor, para membrana impermeabilizante flexible de polietileno, con ambas caras revestidas de geotextil no tejido, suministrada en rollos de 30 m de longitud.</t>
  </si>
  <si>
    <t xml:space="preserve">mt16pxa010abq</t>
  </si>
  <si>
    <t xml:space="preserve">m²</t>
  </si>
  <si>
    <t xml:space="preserve">Panel rígido de poliestireno extruido, de superficie lisa y mecanizado lateral a media madera, de 50 mm de espesor, resistencia a compresión &gt;= 300 kPa, resistencia térmica 1,5 m²K/W, conductividad térmica 0,033 W/(mK), Euroclase E de reacción al fuego, con código de designación XPS-EN 13164-T1-CS(10/Y)300-DS(70,90)-DLT(2)5-CC(2/1,5/50)125-WL(T)0,7-WD(V)3-FTCD1.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</si>
  <si>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</si>
  <si>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</si>
  <si>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</si>
  <si>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</si>
  <si>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</si>
  <si>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</si>
  <si>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mt14gsa010ce</t>
  </si>
  <si>
    <t xml:space="preserve">m²</t>
  </si>
  <si>
    <t xml:space="preserve">Geotextil no tejido sintético, termosoldado, de polipropileno-polietileno, con una resistencia a la tracción longitudinal de 9,5 kN/m, una resistencia a la tracción transversal de 10 kN/m, una apertura de cono a la prueba de perforación dinámica según ISO 13433 inferior a 28 mm, resistencia CBR a punzonamiento 1,56 kN y una masa superficial de 125 g/m².</t>
  </si>
  <si>
    <t xml:space="preserve">mt07ame070o</t>
  </si>
  <si>
    <t xml:space="preserve">m²</t>
  </si>
  <si>
    <t xml:space="preserve">Malla electrosoldada de alambre liso de acero tipo 6x6 6/6, separación 15,24x15,24 cm y Ø 4,88-4,88 mm, según NMX-B-290-CANACERO.</t>
  </si>
  <si>
    <t xml:space="preserve">mt10haf061ci</t>
  </si>
  <si>
    <t xml:space="preserve">m³</t>
  </si>
  <si>
    <t xml:space="preserve">Concreto f'c=25 MPa (250 kg/cm²), clasificación de exposición A1, tamaño máximo del agregado 20 mm, revenimiento nominal del concreto fresco de 5 a 10 mm, premezclado, según RCDF NTC Diseño y Construcción de Estructuras de Concreto (2004).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</si>
  <si>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</si>
  <si>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</si>
  <si>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</si>
  <si>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</si>
  <si>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</si>
  <si>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</si>
  <si>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</si>
  <si>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</si>
  <si>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</si>
  <si>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</si>
  <si>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</si>
  <si>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</si>
  <si>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</si>
  <si>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</si>
  <si>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</si>
  <si>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</si>
  <si>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</si>
  <si>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</si>
  <si>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</si>
  <si>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</si>
  <si>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</si>
  <si>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</si>
  <si>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</si>
  <si>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</si>
  <si>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</si>
  <si>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</si>
  <si>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</si>
  <si>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</si>
  <si>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</si>
  <si>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</si>
  <si>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</si>
  <si>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</si>
  <si>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</si>
  <si>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</si>
  <si>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</si>
  <si>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</si>
  <si>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</si>
  <si>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</si>
  <si>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$ 601,75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</si>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</sst>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48" customWidth="1"/>
    <col min="4" max="4" width="106.42" customWidth="1"/>
    <col min="5" max="5" width="205.70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202.50" thickBot="1" customHeight="1">
      <c r="A5" s="5" t="s">
        <v>4</v>
      </c>
      <c r="B5" s="5"/>
      <c r="C5" s="5"/>
      <c r="D5" s="5"/>
    </row>
    <row r="8" spans="1:8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2534.33</v>
      </c>
      <c r="H11" s="12">
        <f ca="1">ROUND(INDIRECT(ADDRESS(ROW()+(0), COLUMN()+(-2), 1))*INDIRECT(ADDRESS(ROW()+(0), COLUMN()+(-1), 1)), 2)</f>
        <v>253.43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39.7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0.016</v>
      </c>
      <c r="G14" s="12">
        <v>22.86</v>
      </c>
      <c r="H14" s="12">
        <f ca="1">ROUND(INDIRECT(ADDRESS(ROW()+(0), COLUMN()+(-2), 1))*INDIRECT(ADDRESS(ROW()+(0), COLUMN()+(-1), 1)), 2)</f>
        <v>0.37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0.13</v>
      </c>
      <c r="G15" s="12">
        <v>315.71</v>
      </c>
      <c r="H15" s="12">
        <f ca="1">ROUND(INDIRECT(ADDRESS(ROW()+(0), COLUMN()+(-2), 1))*INDIRECT(ADDRESS(ROW()+(0), COLUMN()+(-1), 1)), 2)</f>
        <v>41.04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20</v>
      </c>
      <c r="G16" s="12">
        <v>2.24</v>
      </c>
      <c r="H16" s="12">
        <f ca="1">ROUND(INDIRECT(ADDRESS(ROW()+(0), COLUMN()+(-2), 1))*INDIRECT(ADDRESS(ROW()+(0), COLUMN()+(-1), 1)), 2)</f>
        <v>44.8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4</v>
      </c>
      <c r="G17" s="12">
        <v>5.13</v>
      </c>
      <c r="H17" s="12">
        <f ca="1">ROUND(INDIRECT(ADDRESS(ROW()+(0), COLUMN()+(-2), 1))*INDIRECT(ADDRESS(ROW()+(0), COLUMN()+(-1), 1)), 2)</f>
        <v>20.52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2">
        <v>582.55</v>
      </c>
      <c r="H18" s="12">
        <f ca="1">ROUND(INDIRECT(ADDRESS(ROW()+(0), COLUMN()+(-2), 1))*INDIRECT(ADDRESS(ROW()+(0), COLUMN()+(-1), 1)), 2)</f>
        <v>640.81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0.105</v>
      </c>
      <c r="G19" s="12">
        <v>353.2</v>
      </c>
      <c r="H19" s="12">
        <f ca="1">ROUND(INDIRECT(ADDRESS(ROW()+(0), COLUMN()+(-2), 1))*INDIRECT(ADDRESS(ROW()+(0), COLUMN()+(-1), 1)), 2)</f>
        <v>37.09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0.1</v>
      </c>
      <c r="G20" s="12">
        <v>119.11</v>
      </c>
      <c r="H20" s="12">
        <f ca="1">ROUND(INDIRECT(ADDRESS(ROW()+(0), COLUMN()+(-2), 1))*INDIRECT(ADDRESS(ROW()+(0), COLUMN()+(-1), 1)), 2)</f>
        <v>11.91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290.65</v>
      </c>
      <c r="H21" s="12">
        <f ca="1">ROUND(INDIRECT(ADDRESS(ROW()+(0), COLUMN()+(-2), 1))*INDIRECT(ADDRESS(ROW()+(0), COLUMN()+(-1), 1)), 2)</f>
        <v>305.18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20.12</v>
      </c>
      <c r="H22" s="12">
        <f ca="1">ROUND(INDIRECT(ADDRESS(ROW()+(0), COLUMN()+(-2), 1))*INDIRECT(ADDRESS(ROW()+(0), COLUMN()+(-1), 1)), 2)</f>
        <v>21.13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0.04</v>
      </c>
      <c r="G23" s="12">
        <v>1953.95</v>
      </c>
      <c r="H23" s="12">
        <f ca="1">ROUND(INDIRECT(ADDRESS(ROW()+(0), COLUMN()+(-2), 1))*INDIRECT(ADDRESS(ROW()+(0), COLUMN()+(-1), 1)), 2)</f>
        <v>78.16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1.05</v>
      </c>
      <c r="G24" s="12">
        <v>45.42</v>
      </c>
      <c r="H24" s="12">
        <f ca="1">ROUND(INDIRECT(ADDRESS(ROW()+(0), COLUMN()+(-2), 1))*INDIRECT(ADDRESS(ROW()+(0), COLUMN()+(-1), 1)), 2)</f>
        <v>47.69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1.1</v>
      </c>
      <c r="G25" s="12">
        <v>37.07</v>
      </c>
      <c r="H25" s="12">
        <f ca="1">ROUND(INDIRECT(ADDRESS(ROW()+(0), COLUMN()+(-2), 1))*INDIRECT(ADDRESS(ROW()+(0), COLUMN()+(-1), 1)), 2)</f>
        <v>40.78</v>
      </c>
    </row>
    <row r="26" spans="1:8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1">
        <v>0.1</v>
      </c>
      <c r="G26" s="12">
        <v>1391.26</v>
      </c>
      <c r="H26" s="12">
        <f ca="1">ROUND(INDIRECT(ADDRESS(ROW()+(0), COLUMN()+(-2), 1))*INDIRECT(ADDRESS(ROW()+(0), COLUMN()+(-1), 1)), 2)</f>
        <v>139.13</v>
      </c>
    </row>
    <row r="27" spans="1:8" ht="13.50" thickBot="1" customHeight="1">
      <c r="A27" s="1" t="s">
        <v>63</v>
      </c>
      <c r="B27" s="1"/>
      <c r="C27" s="10" t="s">
        <v>64</v>
      </c>
      <c r="D27" s="1" t="s">
        <v>65</v>
      </c>
      <c r="E27" s="1"/>
      <c r="F27" s="11">
        <v>0.8</v>
      </c>
      <c r="G27" s="12">
        <v>63.92</v>
      </c>
      <c r="H27" s="12">
        <f ca="1">ROUND(INDIRECT(ADDRESS(ROW()+(0), COLUMN()+(-2), 1))*INDIRECT(ADDRESS(ROW()+(0), COLUMN()+(-1), 1)), 2)</f>
        <v>51.14</v>
      </c>
    </row>
    <row r="28" spans="1:8" ht="13.50" thickBot="1" customHeight="1">
      <c r="A28" s="1" t="s">
        <v>66</v>
      </c>
      <c r="B28" s="1"/>
      <c r="C28" s="10" t="s">
        <v>67</v>
      </c>
      <c r="D28" s="1" t="s">
        <v>68</v>
      </c>
      <c r="E28" s="1"/>
      <c r="F28" s="11">
        <v>0.8</v>
      </c>
      <c r="G28" s="12">
        <v>209.43</v>
      </c>
      <c r="H28" s="12">
        <f ca="1">ROUND(INDIRECT(ADDRESS(ROW()+(0), COLUMN()+(-2), 1))*INDIRECT(ADDRESS(ROW()+(0), COLUMN()+(-1), 1)), 2)</f>
        <v>167.54</v>
      </c>
    </row>
    <row r="29" spans="1:8" ht="13.50" thickBot="1" customHeight="1">
      <c r="A29" s="1" t="s">
        <v>69</v>
      </c>
      <c r="B29" s="1"/>
      <c r="C29" s="10" t="s">
        <v>70</v>
      </c>
      <c r="D29" s="1" t="s">
        <v>71</v>
      </c>
      <c r="E29" s="1"/>
      <c r="F29" s="13">
        <v>0.2</v>
      </c>
      <c r="G29" s="14">
        <v>231.93</v>
      </c>
      <c r="H29" s="14">
        <f ca="1">ROUND(INDIRECT(ADDRESS(ROW()+(0), COLUMN()+(-2), 1))*INDIRECT(ADDRESS(ROW()+(0), COLUMN()+(-1), 1)), 2)</f>
        <v>46.39</v>
      </c>
    </row>
    <row r="30" spans="1:8" ht="13.50" thickBot="1" customHeight="1">
      <c r="A30" s="15"/>
      <c r="B30" s="15"/>
      <c r="C30" s="15"/>
      <c r="D30" s="15"/>
      <c r="E30" s="15"/>
      <c r="F30" s="9" t="s">
        <v>72</v>
      </c>
      <c r="G30" s="9"/>
      <c r="H3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1978.81</v>
      </c>
    </row>
    <row r="31" spans="1:8" ht="13.50" thickBot="1" customHeight="1">
      <c r="A31" s="15">
        <v>2</v>
      </c>
      <c r="B31" s="15"/>
      <c r="C31" s="15"/>
      <c r="D31" s="18" t="s">
        <v>73</v>
      </c>
      <c r="E31" s="18"/>
      <c r="F31" s="18"/>
      <c r="G31" s="15"/>
      <c r="H31" s="15"/>
    </row>
    <row r="32" spans="1:8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3">
        <v>0.056</v>
      </c>
      <c r="G32" s="14">
        <v>53.58</v>
      </c>
      <c r="H32" s="14">
        <f ca="1">ROUND(INDIRECT(ADDRESS(ROW()+(0), COLUMN()+(-2), 1))*INDIRECT(ADDRESS(ROW()+(0), COLUMN()+(-1), 1)), 2)</f>
        <v>3</v>
      </c>
    </row>
    <row r="33" spans="1:8" ht="13.50" thickBot="1" customHeight="1">
      <c r="A33" s="15"/>
      <c r="B33" s="15"/>
      <c r="C33" s="15"/>
      <c r="D33" s="15"/>
      <c r="E33" s="15"/>
      <c r="F33" s="9" t="s">
        <v>77</v>
      </c>
      <c r="G33" s="9"/>
      <c r="H33" s="17">
        <f ca="1">ROUND(SUM(INDIRECT(ADDRESS(ROW()+(-1), COLUMN()+(0), 1))), 2)</f>
        <v>3</v>
      </c>
    </row>
    <row r="34" spans="1:8" ht="13.50" thickBot="1" customHeight="1">
      <c r="A34" s="15">
        <v>3</v>
      </c>
      <c r="B34" s="15"/>
      <c r="C34" s="15"/>
      <c r="D34" s="18" t="s">
        <v>78</v>
      </c>
      <c r="E34" s="18"/>
      <c r="F34" s="18"/>
      <c r="G34" s="15"/>
      <c r="H34" s="15"/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0.654</v>
      </c>
      <c r="G35" s="12">
        <v>119.98</v>
      </c>
      <c r="H35" s="12">
        <f ca="1">ROUND(INDIRECT(ADDRESS(ROW()+(0), COLUMN()+(-2), 1))*INDIRECT(ADDRESS(ROW()+(0), COLUMN()+(-1), 1)), 2)</f>
        <v>78.47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1.714</v>
      </c>
      <c r="G36" s="12">
        <v>70.3</v>
      </c>
      <c r="H36" s="12">
        <f ca="1">ROUND(INDIRECT(ADDRESS(ROW()+(0), COLUMN()+(-2), 1))*INDIRECT(ADDRESS(ROW()+(0), COLUMN()+(-1), 1)), 2)</f>
        <v>120.49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1">
        <v>0.215</v>
      </c>
      <c r="G37" s="12">
        <v>119.98</v>
      </c>
      <c r="H37" s="12">
        <f ca="1">ROUND(INDIRECT(ADDRESS(ROW()+(0), COLUMN()+(-2), 1))*INDIRECT(ADDRESS(ROW()+(0), COLUMN()+(-1), 1)), 2)</f>
        <v>25.8</v>
      </c>
    </row>
    <row r="38" spans="1:8" ht="13.50" thickBot="1" customHeight="1">
      <c r="A38" s="1" t="s">
        <v>88</v>
      </c>
      <c r="B38" s="1"/>
      <c r="C38" s="10" t="s">
        <v>89</v>
      </c>
      <c r="D38" s="1" t="s">
        <v>90</v>
      </c>
      <c r="E38" s="1"/>
      <c r="F38" s="11">
        <v>0.215</v>
      </c>
      <c r="G38" s="12">
        <v>73.05</v>
      </c>
      <c r="H38" s="12">
        <f ca="1">ROUND(INDIRECT(ADDRESS(ROW()+(0), COLUMN()+(-2), 1))*INDIRECT(ADDRESS(ROW()+(0), COLUMN()+(-1), 1)), 2)</f>
        <v>15.71</v>
      </c>
    </row>
    <row r="39" spans="1:8" ht="13.50" thickBot="1" customHeight="1">
      <c r="A39" s="1" t="s">
        <v>91</v>
      </c>
      <c r="B39" s="1"/>
      <c r="C39" s="10" t="s">
        <v>92</v>
      </c>
      <c r="D39" s="1" t="s">
        <v>93</v>
      </c>
      <c r="E39" s="1"/>
      <c r="F39" s="11">
        <v>0.063</v>
      </c>
      <c r="G39" s="12">
        <v>123.28</v>
      </c>
      <c r="H39" s="12">
        <f ca="1">ROUND(INDIRECT(ADDRESS(ROW()+(0), COLUMN()+(-2), 1))*INDIRECT(ADDRESS(ROW()+(0), COLUMN()+(-1), 1)), 2)</f>
        <v>7.77</v>
      </c>
    </row>
    <row r="40" spans="1:8" ht="13.50" thickBot="1" customHeight="1">
      <c r="A40" s="1" t="s">
        <v>94</v>
      </c>
      <c r="B40" s="1"/>
      <c r="C40" s="10" t="s">
        <v>95</v>
      </c>
      <c r="D40" s="1" t="s">
        <v>96</v>
      </c>
      <c r="E40" s="1"/>
      <c r="F40" s="13">
        <v>0.063</v>
      </c>
      <c r="G40" s="14">
        <v>73.05</v>
      </c>
      <c r="H40" s="14">
        <f ca="1">ROUND(INDIRECT(ADDRESS(ROW()+(0), COLUMN()+(-2), 1))*INDIRECT(ADDRESS(ROW()+(0), COLUMN()+(-1), 1)), 2)</f>
        <v>4.6</v>
      </c>
    </row>
    <row r="41" spans="1:8" ht="13.50" thickBot="1" customHeight="1">
      <c r="A41" s="15"/>
      <c r="B41" s="15"/>
      <c r="C41" s="15"/>
      <c r="D41" s="15"/>
      <c r="E41" s="15"/>
      <c r="F41" s="9" t="s">
        <v>97</v>
      </c>
      <c r="G41" s="9"/>
      <c r="H4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252.84</v>
      </c>
    </row>
    <row r="42" spans="1:8" ht="13.50" thickBot="1" customHeight="1">
      <c r="A42" s="15">
        <v>4</v>
      </c>
      <c r="B42" s="15"/>
      <c r="C42" s="15"/>
      <c r="D42" s="18" t="s">
        <v>98</v>
      </c>
      <c r="E42" s="18"/>
      <c r="F42" s="18"/>
      <c r="G42" s="15"/>
      <c r="H42" s="15"/>
    </row>
    <row r="43" spans="1:8" ht="13.50" thickBot="1" customHeight="1">
      <c r="A43" s="19"/>
      <c r="B43" s="19"/>
      <c r="C43" s="20" t="s">
        <v>99</v>
      </c>
      <c r="D43" s="19" t="s">
        <v>100</v>
      </c>
      <c r="E43" s="19"/>
      <c r="F43" s="13">
        <v>2</v>
      </c>
      <c r="G43" s="14">
        <f ca="1">ROUND(SUM(INDIRECT(ADDRESS(ROW()+(-2), COLUMN()+(1), 1)),INDIRECT(ADDRESS(ROW()+(-10), COLUMN()+(1), 1)),INDIRECT(ADDRESS(ROW()+(-13), COLUMN()+(1), 1))), 2)</f>
        <v>2234.65</v>
      </c>
      <c r="H43" s="14">
        <f ca="1">ROUND(INDIRECT(ADDRESS(ROW()+(0), COLUMN()+(-2), 1))*INDIRECT(ADDRESS(ROW()+(0), COLUMN()+(-1), 1))/100, 2)</f>
        <v>44.69</v>
      </c>
    </row>
    <row r="44" spans="1:8" ht="13.50" thickBot="1" customHeight="1">
      <c r="A44" s="21" t="s">
        <v>101</v>
      </c>
      <c r="B44" s="21"/>
      <c r="C44" s="22"/>
      <c r="D44" s="23"/>
      <c r="E44" s="23"/>
      <c r="F44" s="24" t="s">
        <v>102</v>
      </c>
      <c r="G44" s="25"/>
      <c r="H44" s="26">
        <f ca="1">ROUND(SUM(INDIRECT(ADDRESS(ROW()+(-1), COLUMN()+(0), 1)),INDIRECT(ADDRESS(ROW()+(-3), COLUMN()+(0), 1)),INDIRECT(ADDRESS(ROW()+(-11), COLUMN()+(0), 1)),INDIRECT(ADDRESS(ROW()+(-14), COLUMN()+(0), 1))), 2)</f>
        <v>2279.34</v>
      </c>
    </row>
  </sheetData>
  <mergeCells count="80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A27:B27"/>
    <mergeCell ref="D27:E27"/>
    <mergeCell ref="A28:B28"/>
    <mergeCell ref="D28:E28"/>
    <mergeCell ref="A29:B29"/>
    <mergeCell ref="D29:E29"/>
    <mergeCell ref="A30:B30"/>
    <mergeCell ref="D30:E30"/>
    <mergeCell ref="F30:G30"/>
    <mergeCell ref="A31:B31"/>
    <mergeCell ref="D31:F31"/>
    <mergeCell ref="A32:B32"/>
    <mergeCell ref="D32:E32"/>
    <mergeCell ref="A33:B33"/>
    <mergeCell ref="D33:E33"/>
    <mergeCell ref="F33:G33"/>
    <mergeCell ref="A34:B34"/>
    <mergeCell ref="D34:F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A40:B40"/>
    <mergeCell ref="D40:E40"/>
    <mergeCell ref="A41:B41"/>
    <mergeCell ref="D41:E41"/>
    <mergeCell ref="F41:G41"/>
    <mergeCell ref="A42:B42"/>
    <mergeCell ref="D42:F42"/>
    <mergeCell ref="A43:B43"/>
    <mergeCell ref="D43:E43"/>
    <mergeCell ref="A44:E44"/>
    <mergeCell ref="F44:G44"/>
  </mergeCells>
  <pageMargins left="0.147638" right="0.147638" top="0.206693" bottom="0.206693" header="0.0" footer="0.0"/>
  <pageSetup paperSize="9" orientation="portrait"/>
  <rowBreaks count="0" manualBreakCount="0">
    </rowBreaks>
</worksheet>
</file>