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<sst xmlns="http://schemas.openxmlformats.org/spreadsheetml/2006/main" count="64" uniqueCount="64">
  <si>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</si>
  <si>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ICE115</t>
  </si>
  <si>
    <t xml:space="preserve">m²</t>
  </si>
  <si>
    <t xml:space="preserve">Sistema de calefacción y refrigeración por suelo radiante, con capa de mortero, "SCHLÜTER-SYSTEMS".</t>
  </si>
  <si>
    <r>
      <rPr>
        <sz val="8.25"/>
        <color rgb="FF000000"/>
        <rFont val="Arial"/>
        <family val="2"/>
      </rPr>
      <t xml:space="preserve">Sistema de calefacción por suelo radiante Schlüter-BEKOTEC-THERM, de baja altura y baja temperatura de impulsión "SCHLÜTER-SYSTEMS", compuesto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 tubo de polietileno resistente a la temperatura (PE-RT), con barrera de oxígeno (EVOH), de 16 mm de diámetro exterior y 2 mm de espesor, modelo Schlüter-BEKOTEC-THERM-BTHR 16 RT 70, pinzas de plástico, modelo Schlüter-BEKOTEC-THERM-BTZRH 75/100, pinzas de plástico, modelo Schlüter-BEKOTEC-THERM-BTZRH 17/100, mortero autonivelante, "SCHLÜTER-SYSTEMS", con resistencia a compresión de 20 N/mm², resistencia a flexión de 4 N/mm², membrana impermeabilizante, desolidarizante y difusora de vapor de agua de polietileno con estructura cuadriculada, de 3 mm de espesor, Schlüter-DITRA 30M, asentada con adhesivo cementoso.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</si>
  <si>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</si>
  <si>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</si>
  <si>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</si>
  <si>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</si>
  <si>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</si>
  <si>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</si>
  <si>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</si>
  <si>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</si>
  <si>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</si>
  <si>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</si>
  <si>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</si>
  <si>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</si>
  <si>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contrapisos de mortero de cemento convencional.</t>
  </si>
  <si>
    <t xml:space="preserve">mt37sch010aa</t>
  </si>
  <si>
    <t xml:space="preserve">m</t>
  </si>
  <si>
    <t xml:space="preserve">Tubo de polietileno resistente a la temperatura (PE-RT), con barrera de oxígeno (EVOH), de 16 mm de diámetro exterior y 2 mm de espesor, modelo Schlüter-BEKOTEC-THERM-BTHR 16 RT 70 "SCHLÜTER-SYSTEMS", suministrado en rollos de 70 m de longitud.</t>
  </si>
  <si>
    <t xml:space="preserve">mt38sch070a</t>
  </si>
  <si>
    <t xml:space="preserve">Ud</t>
  </si>
  <si>
    <t xml:space="preserve">Pinza de plástico, modelo Schlüter-BEKOTEC-THERM-BTZRH 75/100 "SCHLÜTER-SYSTEMS", indicada para la fijación del tubo de 16 mm de diámetro exterior a la placa de nódulos en un ángulo de 45°.</t>
  </si>
  <si>
    <t xml:space="preserve">mt38sch075a</t>
  </si>
  <si>
    <t xml:space="preserve">Ud</t>
  </si>
  <si>
    <t xml:space="preserve">Pinza de plástico, modelo Schlüter-BEKOTEC-THERM-BTZRH 17/100 "SCHLÜTER-SYSTEMS", indicada para la fijación del tubo de 16 mm de diámetro exterior a la placa de nódulos en zonas difíciles.</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</si>
  <si>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</si>
  <si>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</si>
  <si>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</si>
  <si>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</si>
  <si>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</si>
  <si>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</si>
  <si>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mt15res300d</t>
  </si>
  <si>
    <t xml:space="preserve">m²</t>
  </si>
  <si>
    <t xml:space="preserve">Membrana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</si>
  <si>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mt09mcr010</t>
  </si>
  <si>
    <t xml:space="preserve">kg</t>
  </si>
  <si>
    <t xml:space="preserve">Adhesivo cementoso de uso exclusivo para interiores y apto para calefacción por suelo radiante.</t>
  </si>
  <si>
    <t xml:space="preserve">Subtotal materiales:</t>
  </si>
  <si>
    <t xml:space="preserve">Equipo y herramienta</t>
  </si>
  <si>
    <t xml:space="preserve">mq06pym020</t>
  </si>
  <si>
    <t xml:space="preserve">h</t>
  </si>
  <si>
    <t xml:space="preserve">Mezcladora-bombeadora para morteros autonivelantes.</t>
  </si>
  <si>
    <t xml:space="preserve">Subtotal equipo y herramienta:</t>
  </si>
  <si>
    <t xml:space="preserve">Mano de obra</t>
  </si>
  <si>
    <t xml:space="preserve">mo004</t>
  </si>
  <si>
    <t xml:space="preserve">h</t>
  </si>
  <si>
    <t xml:space="preserve">Oficial calefactor.</t>
  </si>
  <si>
    <t xml:space="preserve">mo103</t>
  </si>
  <si>
    <t xml:space="preserve">h</t>
  </si>
  <si>
    <t xml:space="preserve">Ayudante calefactor.</t>
  </si>
  <si>
    <t xml:space="preserve">mo031</t>
  </si>
  <si>
    <t xml:space="preserve">h</t>
  </si>
  <si>
    <t xml:space="preserve">Oficial aplicador de mortero autonivelante.</t>
  </si>
  <si>
    <t xml:space="preserve">mo069</t>
  </si>
  <si>
    <t xml:space="preserve">h</t>
  </si>
  <si>
    <t xml:space="preserve">Ayudante aplicador de mortero autonivelante.</t>
  </si>
  <si>
    <t xml:space="preserve">Subtotal mano de obra:</t>
  </si>
  <si>
    <t xml:space="preserve">Herramienta menor</t>
  </si>
  <si>
    <t xml:space="preserve">%</t>
  </si>
  <si>
    <t xml:space="preserve">Herramienta menor</t>
  </si>
  <si>
    <t xml:space="preserve">Costo de mantenimiento decenal: $ 83,30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</si>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</sst>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7.32" customWidth="1"/>
    <col min="5" max="5" width="14.11" customWidth="1"/>
    <col min="6" max="6" width="15.98"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0.6</v>
      </c>
      <c r="F10" s="12">
        <v>42.67</v>
      </c>
      <c r="G10" s="12">
        <f ca="1">ROUND(INDIRECT(ADDRESS(ROW()+(0), COLUMN()+(-2), 1))*INDIRECT(ADDRESS(ROW()+(0), COLUMN()+(-1), 1)), 2)</f>
        <v>25.6</v>
      </c>
    </row>
    <row r="11" spans="1:7" ht="55.50" thickBot="1" customHeight="1">
      <c r="A11" s="1" t="s">
        <v>15</v>
      </c>
      <c r="B11" s="1"/>
      <c r="C11" s="10" t="s">
        <v>16</v>
      </c>
      <c r="D11" s="1" t="s">
        <v>17</v>
      </c>
      <c r="E11" s="11">
        <v>1</v>
      </c>
      <c r="F11" s="12">
        <v>580.77</v>
      </c>
      <c r="G11" s="12">
        <f ca="1">ROUND(INDIRECT(ADDRESS(ROW()+(0), COLUMN()+(-2), 1))*INDIRECT(ADDRESS(ROW()+(0), COLUMN()+(-1), 1)), 2)</f>
        <v>580.77</v>
      </c>
    </row>
    <row r="12" spans="1:7" ht="45.00" thickBot="1" customHeight="1">
      <c r="A12" s="1" t="s">
        <v>18</v>
      </c>
      <c r="B12" s="1"/>
      <c r="C12" s="10" t="s">
        <v>19</v>
      </c>
      <c r="D12" s="1" t="s">
        <v>20</v>
      </c>
      <c r="E12" s="11">
        <v>4.444</v>
      </c>
      <c r="F12" s="12">
        <v>38.91</v>
      </c>
      <c r="G12" s="12">
        <f ca="1">ROUND(INDIRECT(ADDRESS(ROW()+(0), COLUMN()+(-2), 1))*INDIRECT(ADDRESS(ROW()+(0), COLUMN()+(-1), 1)), 2)</f>
        <v>172.92</v>
      </c>
    </row>
    <row r="13" spans="1:7" ht="34.50" thickBot="1" customHeight="1">
      <c r="A13" s="1" t="s">
        <v>21</v>
      </c>
      <c r="B13" s="1"/>
      <c r="C13" s="10" t="s">
        <v>22</v>
      </c>
      <c r="D13" s="1" t="s">
        <v>23</v>
      </c>
      <c r="E13" s="11">
        <v>0.01</v>
      </c>
      <c r="F13" s="12">
        <v>10.04</v>
      </c>
      <c r="G13" s="12">
        <f ca="1">ROUND(INDIRECT(ADDRESS(ROW()+(0), COLUMN()+(-2), 1))*INDIRECT(ADDRESS(ROW()+(0), COLUMN()+(-1), 1)), 2)</f>
        <v>0.1</v>
      </c>
    </row>
    <row r="14" spans="1:7" ht="34.50" thickBot="1" customHeight="1">
      <c r="A14" s="1" t="s">
        <v>24</v>
      </c>
      <c r="B14" s="1"/>
      <c r="C14" s="10" t="s">
        <v>25</v>
      </c>
      <c r="D14" s="1" t="s">
        <v>26</v>
      </c>
      <c r="E14" s="11">
        <v>0.01</v>
      </c>
      <c r="F14" s="12">
        <v>5.26</v>
      </c>
      <c r="G14" s="12">
        <f ca="1">ROUND(INDIRECT(ADDRESS(ROW()+(0), COLUMN()+(-2), 1))*INDIRECT(ADDRESS(ROW()+(0), COLUMN()+(-1), 1)), 2)</f>
        <v>0.05</v>
      </c>
    </row>
    <row r="15" spans="1:7" ht="34.50" thickBot="1" customHeight="1">
      <c r="A15" s="1" t="s">
        <v>27</v>
      </c>
      <c r="B15" s="1"/>
      <c r="C15" s="10" t="s">
        <v>28</v>
      </c>
      <c r="D15" s="1" t="s">
        <v>29</v>
      </c>
      <c r="E15" s="11">
        <v>0.024</v>
      </c>
      <c r="F15" s="12">
        <v>3810.58</v>
      </c>
      <c r="G15" s="12">
        <f ca="1">ROUND(INDIRECT(ADDRESS(ROW()+(0), COLUMN()+(-2), 1))*INDIRECT(ADDRESS(ROW()+(0), COLUMN()+(-1), 1)), 2)</f>
        <v>91.45</v>
      </c>
    </row>
    <row r="16" spans="1:7" ht="13.50" thickBot="1" customHeight="1">
      <c r="A16" s="1" t="s">
        <v>30</v>
      </c>
      <c r="B16" s="1"/>
      <c r="C16" s="10" t="s">
        <v>31</v>
      </c>
      <c r="D16" s="1" t="s">
        <v>32</v>
      </c>
      <c r="E16" s="11">
        <v>0.004</v>
      </c>
      <c r="F16" s="12">
        <v>22.86</v>
      </c>
      <c r="G16" s="12">
        <f ca="1">ROUND(INDIRECT(ADDRESS(ROW()+(0), COLUMN()+(-2), 1))*INDIRECT(ADDRESS(ROW()+(0), COLUMN()+(-1), 1)), 2)</f>
        <v>0.09</v>
      </c>
    </row>
    <row r="17" spans="1:7" ht="45.00" thickBot="1" customHeight="1">
      <c r="A17" s="1" t="s">
        <v>33</v>
      </c>
      <c r="B17" s="1"/>
      <c r="C17" s="10" t="s">
        <v>34</v>
      </c>
      <c r="D17" s="1" t="s">
        <v>35</v>
      </c>
      <c r="E17" s="11">
        <v>1</v>
      </c>
      <c r="F17" s="12">
        <v>569.21</v>
      </c>
      <c r="G17" s="12">
        <f ca="1">ROUND(INDIRECT(ADDRESS(ROW()+(0), COLUMN()+(-2), 1))*INDIRECT(ADDRESS(ROW()+(0), COLUMN()+(-1), 1)), 2)</f>
        <v>569.21</v>
      </c>
    </row>
    <row r="18" spans="1:7" ht="24.00" thickBot="1" customHeight="1">
      <c r="A18" s="1" t="s">
        <v>36</v>
      </c>
      <c r="B18" s="1"/>
      <c r="C18" s="10" t="s">
        <v>37</v>
      </c>
      <c r="D18" s="1" t="s">
        <v>38</v>
      </c>
      <c r="E18" s="13">
        <v>2</v>
      </c>
      <c r="F18" s="14">
        <v>3.23</v>
      </c>
      <c r="G18" s="14">
        <f ca="1">ROUND(INDIRECT(ADDRESS(ROW()+(0), COLUMN()+(-2), 1))*INDIRECT(ADDRESS(ROW()+(0), COLUMN()+(-1), 1)), 2)</f>
        <v>6.46</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1446.65</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0.05</v>
      </c>
      <c r="F21" s="14">
        <v>169.49</v>
      </c>
      <c r="G21" s="14">
        <f ca="1">ROUND(INDIRECT(ADDRESS(ROW()+(0), COLUMN()+(-2), 1))*INDIRECT(ADDRESS(ROW()+(0), COLUMN()+(-1), 1)), 2)</f>
        <v>8.47</v>
      </c>
    </row>
    <row r="22" spans="1:7" ht="13.50" thickBot="1" customHeight="1">
      <c r="A22" s="15"/>
      <c r="B22" s="15"/>
      <c r="C22" s="15"/>
      <c r="D22" s="15"/>
      <c r="E22" s="9" t="s">
        <v>44</v>
      </c>
      <c r="F22" s="9"/>
      <c r="G22" s="17">
        <f ca="1">ROUND(SUM(INDIRECT(ADDRESS(ROW()+(-1), COLUMN()+(0), 1))), 2)</f>
        <v>8.47</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0.846</v>
      </c>
      <c r="F24" s="12">
        <v>123.28</v>
      </c>
      <c r="G24" s="12">
        <f ca="1">ROUND(INDIRECT(ADDRESS(ROW()+(0), COLUMN()+(-2), 1))*INDIRECT(ADDRESS(ROW()+(0), COLUMN()+(-1), 1)), 2)</f>
        <v>104.29</v>
      </c>
    </row>
    <row r="25" spans="1:7" ht="13.50" thickBot="1" customHeight="1">
      <c r="A25" s="1" t="s">
        <v>49</v>
      </c>
      <c r="B25" s="1"/>
      <c r="C25" s="10" t="s">
        <v>50</v>
      </c>
      <c r="D25" s="1" t="s">
        <v>51</v>
      </c>
      <c r="E25" s="11">
        <v>0.846</v>
      </c>
      <c r="F25" s="12">
        <v>72.91</v>
      </c>
      <c r="G25" s="12">
        <f ca="1">ROUND(INDIRECT(ADDRESS(ROW()+(0), COLUMN()+(-2), 1))*INDIRECT(ADDRESS(ROW()+(0), COLUMN()+(-1), 1)), 2)</f>
        <v>61.68</v>
      </c>
    </row>
    <row r="26" spans="1:7" ht="13.50" thickBot="1" customHeight="1">
      <c r="A26" s="1" t="s">
        <v>52</v>
      </c>
      <c r="B26" s="1"/>
      <c r="C26" s="10" t="s">
        <v>53</v>
      </c>
      <c r="D26" s="1" t="s">
        <v>54</v>
      </c>
      <c r="E26" s="11">
        <v>0.063</v>
      </c>
      <c r="F26" s="12">
        <v>119.98</v>
      </c>
      <c r="G26" s="12">
        <f ca="1">ROUND(INDIRECT(ADDRESS(ROW()+(0), COLUMN()+(-2), 1))*INDIRECT(ADDRESS(ROW()+(0), COLUMN()+(-1), 1)), 2)</f>
        <v>7.56</v>
      </c>
    </row>
    <row r="27" spans="1:7" ht="13.50" thickBot="1" customHeight="1">
      <c r="A27" s="1" t="s">
        <v>55</v>
      </c>
      <c r="B27" s="1"/>
      <c r="C27" s="10" t="s">
        <v>56</v>
      </c>
      <c r="D27" s="1" t="s">
        <v>57</v>
      </c>
      <c r="E27" s="13">
        <v>0.063</v>
      </c>
      <c r="F27" s="14">
        <v>73.05</v>
      </c>
      <c r="G27" s="14">
        <f ca="1">ROUND(INDIRECT(ADDRESS(ROW()+(0), COLUMN()+(-2), 1))*INDIRECT(ADDRESS(ROW()+(0), COLUMN()+(-1), 1)), 2)</f>
        <v>4.6</v>
      </c>
    </row>
    <row r="28" spans="1:7" ht="13.50" thickBot="1" customHeight="1">
      <c r="A28" s="15"/>
      <c r="B28" s="15"/>
      <c r="C28" s="15"/>
      <c r="D28" s="15"/>
      <c r="E28" s="9" t="s">
        <v>58</v>
      </c>
      <c r="F28" s="9"/>
      <c r="G28" s="17">
        <f ca="1">ROUND(SUM(INDIRECT(ADDRESS(ROW()+(-1), COLUMN()+(0), 1)),INDIRECT(ADDRESS(ROW()+(-2), COLUMN()+(0), 1)),INDIRECT(ADDRESS(ROW()+(-3), COLUMN()+(0), 1)),INDIRECT(ADDRESS(ROW()+(-4), COLUMN()+(0), 1))), 2)</f>
        <v>178.13</v>
      </c>
    </row>
    <row r="29" spans="1:7" ht="13.50" thickBot="1" customHeight="1">
      <c r="A29" s="15">
        <v>4</v>
      </c>
      <c r="B29" s="15"/>
      <c r="C29" s="15"/>
      <c r="D29" s="18" t="s">
        <v>59</v>
      </c>
      <c r="E29" s="18"/>
      <c r="F29" s="15"/>
      <c r="G29" s="15"/>
    </row>
    <row r="30" spans="1:7" ht="13.50" thickBot="1" customHeight="1">
      <c r="A30" s="19"/>
      <c r="B30" s="19"/>
      <c r="C30" s="20" t="s">
        <v>60</v>
      </c>
      <c r="D30" s="19" t="s">
        <v>61</v>
      </c>
      <c r="E30" s="13">
        <v>2</v>
      </c>
      <c r="F30" s="14">
        <f ca="1">ROUND(SUM(INDIRECT(ADDRESS(ROW()+(-2), COLUMN()+(1), 1)),INDIRECT(ADDRESS(ROW()+(-8), COLUMN()+(1), 1)),INDIRECT(ADDRESS(ROW()+(-11), COLUMN()+(1), 1))), 2)</f>
        <v>1633.25</v>
      </c>
      <c r="G30" s="14">
        <f ca="1">ROUND(INDIRECT(ADDRESS(ROW()+(0), COLUMN()+(-2), 1))*INDIRECT(ADDRESS(ROW()+(0), COLUMN()+(-1), 1))/100, 2)</f>
        <v>32.67</v>
      </c>
    </row>
    <row r="31" spans="1:7" ht="13.50" thickBot="1" customHeight="1">
      <c r="A31" s="21" t="s">
        <v>62</v>
      </c>
      <c r="B31" s="21"/>
      <c r="C31" s="22"/>
      <c r="D31" s="23"/>
      <c r="E31" s="24" t="s">
        <v>63</v>
      </c>
      <c r="F31" s="25"/>
      <c r="G31" s="26">
        <f ca="1">ROUND(SUM(INDIRECT(ADDRESS(ROW()+(-1), COLUMN()+(0), 1)),INDIRECT(ADDRESS(ROW()+(-3), COLUMN()+(0), 1)),INDIRECT(ADDRESS(ROW()+(-9), COLUMN()+(0), 1)),INDIRECT(ADDRESS(ROW()+(-12), COLUMN()+(0), 1))), 2)</f>
        <v>1665.92</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