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<sst xmlns="http://schemas.openxmlformats.org/spreadsheetml/2006/main" count="35" uniqueCount="35">
  <si>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</si>
  <si>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ICS055</t>
  </si>
  <si>
    <t xml:space="preserve">Ud</t>
  </si>
  <si>
    <t xml:space="preserve">Interacumulador de intercambio doble, para producción de agua caliente sanitaria</t>
  </si>
  <si>
    <r>
      <rPr>
        <sz val="8.25"/>
        <color rgb="FF000000"/>
        <rFont val="Arial"/>
        <family val="2"/>
      </rPr>
      <t xml:space="preserve">Interacumulador de suelo, de dos serpentines, de 350 l de capacidad, altura 1835 mm, diámetro 670 mm, con cuba de acero vitrificado, protección catódica mediante ánodo de sacrificio, aislamiento con espuma de poliuretano, toma para recirculación, dos vainas para inserción de sensores y punto de acceso a interior para mantenimiento.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</si>
  <si>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</si>
  <si>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</si>
  <si>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</si>
  <si>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</si>
  <si>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</si>
  <si>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</si>
  <si>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</si>
  <si>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mt38csg065e</t>
  </si>
  <si>
    <t xml:space="preserve">Ud</t>
  </si>
  <si>
    <t xml:space="preserve">Interacumulador de suelo, de dos serpentines, de 350 l de capacidad, altura 1835 mm, diámetro 670 mm, con cuba de acero vitrificado, protección catódica mediante ánodo de sacrificio, aislamiento con espuma de poliuretano, toma para recirculación, dos vainas para inserción de sensores y punto de acceso a interior para mantenimiento.</t>
  </si>
  <si>
    <t xml:space="preserve">mt37sve010d</t>
  </si>
  <si>
    <t xml:space="preserve">Ud</t>
  </si>
  <si>
    <t xml:space="preserve">Válvula de esfera de latón niquelado para roscar de 1".</t>
  </si>
  <si>
    <t xml:space="preserve">mt38www011</t>
  </si>
  <si>
    <t xml:space="preserve">Ud</t>
  </si>
  <si>
    <t xml:space="preserve">Material auxiliar para instalaciones de agua caliente sanitaria</t>
  </si>
  <si>
    <t xml:space="preserve">Subtotal materiales:</t>
  </si>
  <si>
    <t xml:space="preserve">Mano de obra</t>
  </si>
  <si>
    <t xml:space="preserve">mo004</t>
  </si>
  <si>
    <t xml:space="preserve">h</t>
  </si>
  <si>
    <t xml:space="preserve">Oficial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</si>
  <si>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</si>
  <si>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</si>
  <si>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</si>
  <si>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</si>
  <si>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</si>
  <si>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</si>
  <si>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</si>
  <si>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Costo de mantenimiento decenal: $ 16.879,48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</si>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</sst>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77040.7</v>
      </c>
      <c r="G10" s="12">
        <f ca="1">ROUND(INDIRECT(ADDRESS(ROW()+(0), COLUMN()+(-2), 1))*INDIRECT(ADDRESS(ROW()+(0), COLUMN()+(-1), 1)), 2)</f>
        <v>77040.7</v>
      </c>
    </row>
    <row r="11" spans="1:7" ht="13.50" thickBot="1" customHeight="1">
      <c r="A11" s="1" t="s">
        <v>15</v>
      </c>
      <c r="B11" s="1"/>
      <c r="C11" s="10" t="s">
        <v>16</v>
      </c>
      <c r="D11" s="1" t="s">
        <v>17</v>
      </c>
      <c r="E11" s="11">
        <v>6</v>
      </c>
      <c r="F11" s="12">
        <v>228.46</v>
      </c>
      <c r="G11" s="12">
        <f ca="1">ROUND(INDIRECT(ADDRESS(ROW()+(0), COLUMN()+(-2), 1))*INDIRECT(ADDRESS(ROW()+(0), COLUMN()+(-1), 1)), 2)</f>
        <v>1370.76</v>
      </c>
    </row>
    <row r="12" spans="1:7" ht="13.50" thickBot="1" customHeight="1">
      <c r="A12" s="1" t="s">
        <v>18</v>
      </c>
      <c r="B12" s="1"/>
      <c r="C12" s="10" t="s">
        <v>19</v>
      </c>
      <c r="D12" s="1" t="s">
        <v>20</v>
      </c>
      <c r="E12" s="13">
        <v>1</v>
      </c>
      <c r="F12" s="14">
        <v>42.96</v>
      </c>
      <c r="G12" s="14">
        <f ca="1">ROUND(INDIRECT(ADDRESS(ROW()+(0), COLUMN()+(-2), 1))*INDIRECT(ADDRESS(ROW()+(0), COLUMN()+(-1), 1)), 2)</f>
        <v>42.96</v>
      </c>
    </row>
    <row r="13" spans="1:7" ht="13.50" thickBot="1" customHeight="1">
      <c r="A13" s="15"/>
      <c r="B13" s="15"/>
      <c r="C13" s="15"/>
      <c r="D13" s="15"/>
      <c r="E13" s="9" t="s">
        <v>21</v>
      </c>
      <c r="F13" s="9"/>
      <c r="G13" s="17">
        <f ca="1">ROUND(SUM(INDIRECT(ADDRESS(ROW()+(-1), COLUMN()+(0), 1)),INDIRECT(ADDRESS(ROW()+(-2), COLUMN()+(0), 1)),INDIRECT(ADDRESS(ROW()+(-3), COLUMN()+(0), 1))), 2)</f>
        <v>78454.4</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1.774</v>
      </c>
      <c r="F15" s="12">
        <v>123.28</v>
      </c>
      <c r="G15" s="12">
        <f ca="1">ROUND(INDIRECT(ADDRESS(ROW()+(0), COLUMN()+(-2), 1))*INDIRECT(ADDRESS(ROW()+(0), COLUMN()+(-1), 1)), 2)</f>
        <v>218.7</v>
      </c>
    </row>
    <row r="16" spans="1:7" ht="13.50" thickBot="1" customHeight="1">
      <c r="A16" s="1" t="s">
        <v>26</v>
      </c>
      <c r="B16" s="1"/>
      <c r="C16" s="10" t="s">
        <v>27</v>
      </c>
      <c r="D16" s="1" t="s">
        <v>28</v>
      </c>
      <c r="E16" s="13">
        <v>1.774</v>
      </c>
      <c r="F16" s="14">
        <v>72.91</v>
      </c>
      <c r="G16" s="14">
        <f ca="1">ROUND(INDIRECT(ADDRESS(ROW()+(0), COLUMN()+(-2), 1))*INDIRECT(ADDRESS(ROW()+(0), COLUMN()+(-1), 1)), 2)</f>
        <v>129.34</v>
      </c>
    </row>
    <row r="17" spans="1:7" ht="13.50" thickBot="1" customHeight="1">
      <c r="A17" s="15"/>
      <c r="B17" s="15"/>
      <c r="C17" s="15"/>
      <c r="D17" s="15"/>
      <c r="E17" s="9" t="s">
        <v>29</v>
      </c>
      <c r="F17" s="9"/>
      <c r="G17" s="17">
        <f ca="1">ROUND(SUM(INDIRECT(ADDRESS(ROW()+(-1), COLUMN()+(0), 1)),INDIRECT(ADDRESS(ROW()+(-2), COLUMN()+(0), 1))), 2)</f>
        <v>348.04</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78802.4</v>
      </c>
      <c r="G19" s="14">
        <f ca="1">ROUND(INDIRECT(ADDRESS(ROW()+(0), COLUMN()+(-2), 1))*INDIRECT(ADDRESS(ROW()+(0), COLUMN()+(-1), 1))/100, 2)</f>
        <v>1576.05</v>
      </c>
    </row>
    <row r="20" spans="1:7" ht="13.50" thickBot="1" customHeight="1">
      <c r="A20" s="21" t="s">
        <v>33</v>
      </c>
      <c r="B20" s="21"/>
      <c r="C20" s="22"/>
      <c r="D20" s="23"/>
      <c r="E20" s="24" t="s">
        <v>34</v>
      </c>
      <c r="F20" s="25"/>
      <c r="G20" s="26">
        <f ca="1">ROUND(SUM(INDIRECT(ADDRESS(ROW()+(-1), COLUMN()+(0), 1)),INDIRECT(ADDRESS(ROW()+(-3), COLUMN()+(0), 1)),INDIRECT(ADDRESS(ROW()+(-7), COLUMN()+(0), 1))), 2)</f>
        <v>80378.5</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