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<sst xmlns="http://schemas.openxmlformats.org/spreadsheetml/2006/main" count="89" uniqueCount="89">
  <si>
    <t xml:space="preserve"/>
  </si>
  <si>
    <t xml:space="preserve">ZHF020</t>
  </si>
  <si>
    <t xml:space="preserve">m²</t>
  </si>
  <si>
    <t xml:space="preserve">Rehabilitación energética de falso plafón. Sistema "ISOVER".</t>
  </si>
  <si>
    <r>
      <rPr>
        <sz val="8.25"/>
        <color rgb="FF000000"/>
        <rFont val="Arial"/>
        <family val="2"/>
      </rPr>
      <t xml:space="preserve">Rehabilitación energética de falso plafón. Sistema "ISOVER". AISLAMIENTO TERMOACÚSTICO: colcha ligera de lana mineral Arena, de alta densidad, Arena Confort "ISOVER", revestido por una de sus caras con un velo de vidrio de color negro, de 25 mm de espesor, resistencia térmica 0,65 m²K/W, conductividad térmica 0,037 W/(mK); FALSO TECHO: falso plafón continuo suspendido liso (12,5+27+27), constituido por: estructura metálica de acero galvanizado de maestras primarias 60/27 mm con una modulación de 1000 mm y suspendidas de la losa o elemento soporte con cuelgues combinados cada 900 mm, y maestras secundarias fijadas perpendicularmente a las primarias con conectores tipo caballete con una modulación de 500 mm y una capa de placas de yeso A / - 1200 / longitud / 12,5 / con los bordes longitudinales afinados; REVESTIMIENTO: dos manos de pintura plástica, color blanco, acabado mate, textura lisa, (rendimiento: 0,1 l/m² cada mano); previa aplicación de una mano de imprimación a base de copolímeros acrílicos en suspensión acuosa. Incluso banda autoadhesiva desolidarizante, perfiles en U, de acero galvanizado, de 30 mm, fijaciones para el anclaje de los perfiles, tornillería para la fijación de las placas, pasta de juntas, cinta microperforada de papel y accesorios de montaje. El precio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</si>
  <si>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</si>
  <si>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</si>
  <si>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</si>
  <si>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</si>
  <si>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</si>
  <si>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</si>
  <si>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</si>
  <si>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mt16lvi020i</t>
  </si>
  <si>
    <t xml:space="preserve">m²</t>
  </si>
  <si>
    <t xml:space="preserve">Colcha ligera de lana mineral Arena, de alta densidad, Arena Confort "ISOVER", revestido por una de sus caras con un velo de vidrio de color negro, de 25 mm de espesor, resistencia térmica 0,65 m²K/W, conductividad térmica 0,037 W/(mK), Euroclase A2-s1, d0 de reacción al fuego, capacidad de absorción de agua a corto plazo &lt;=1 kg/m² y factor de resistencia a la difusión del vapor de agua 1.</t>
  </si>
  <si>
    <t xml:space="preserve">mt12psg160a</t>
  </si>
  <si>
    <t xml:space="preserve">m</t>
  </si>
  <si>
    <t xml:space="preserve">Perfil en U, de acero galvanizado, de 30 mm.</t>
  </si>
  <si>
    <t xml:space="preserve">mt12psg220</t>
  </si>
  <si>
    <t xml:space="preserve">Ud</t>
  </si>
  <si>
    <t xml:space="preserve">Fijación compuesta por taquete y tornillo 5x27.</t>
  </si>
  <si>
    <t xml:space="preserve">mt12psg210a</t>
  </si>
  <si>
    <t xml:space="preserve">Ud</t>
  </si>
  <si>
    <t xml:space="preserve">Cuelgue para falsos plafones suspendidos.</t>
  </si>
  <si>
    <t xml:space="preserve">mt12psg210b</t>
  </si>
  <si>
    <t xml:space="preserve">Ud</t>
  </si>
  <si>
    <t xml:space="preserve">Seguro para la fijación del cuelgue, en falsos plafones suspendidos.</t>
  </si>
  <si>
    <t xml:space="preserve">mt12psg210c</t>
  </si>
  <si>
    <t xml:space="preserve">Ud</t>
  </si>
  <si>
    <t xml:space="preserve">Conexión superior para fijar la varilla al cuelgue, en falsos plafones suspendidos.</t>
  </si>
  <si>
    <t xml:space="preserve">mt12psg190</t>
  </si>
  <si>
    <t xml:space="preserve">Ud</t>
  </si>
  <si>
    <t xml:space="preserve">Varilla de cuelgue.</t>
  </si>
  <si>
    <t xml:space="preserve">mt12psg050c</t>
  </si>
  <si>
    <t xml:space="preserve">m</t>
  </si>
  <si>
    <t xml:space="preserve">Maestra 60/27 de lámina de acero galvanizado, de ancho 60 mm.</t>
  </si>
  <si>
    <t xml:space="preserve">mt12pek020la</t>
  </si>
  <si>
    <t xml:space="preserve">Ud</t>
  </si>
  <si>
    <t xml:space="preserve">Conector, para maestra 60/27.</t>
  </si>
  <si>
    <t xml:space="preserve">mt12pek020da</t>
  </si>
  <si>
    <t xml:space="preserve">Ud</t>
  </si>
  <si>
    <t xml:space="preserve">Conector tipo caballete, para maestra 60/27.</t>
  </si>
  <si>
    <t xml:space="preserve">mt12psg010a</t>
  </si>
  <si>
    <t xml:space="preserve">m²</t>
  </si>
  <si>
    <t xml:space="preserve">Placa de yeso A / - 1200 / longitud / 12,5 / con los bordes longitudinales afinados.</t>
  </si>
  <si>
    <t xml:space="preserve">mt12psg081c</t>
  </si>
  <si>
    <t xml:space="preserve">Ud</t>
  </si>
  <si>
    <t xml:space="preserve">Tornillo autoperforante 3,5x25 mm.</t>
  </si>
  <si>
    <t xml:space="preserve">mt12psg041b</t>
  </si>
  <si>
    <t xml:space="preserve">m</t>
  </si>
  <si>
    <t xml:space="preserve">Banda autoadhesiva desolidarizante de espuma de poliuretano de celdas cerradas, de 3,2 mm de espesor y 50 mm de anchura, resistencia térmica 0,10 m²K/W, conductividad térmica 0,032 W/(mK).</t>
  </si>
  <si>
    <t xml:space="preserve">mt12psg030a</t>
  </si>
  <si>
    <t xml:space="preserve">kg</t>
  </si>
  <si>
    <t xml:space="preserve">Pasta de juntas.</t>
  </si>
  <si>
    <t xml:space="preserve">mt12psg040a</t>
  </si>
  <si>
    <t xml:space="preserve">m</t>
  </si>
  <si>
    <t xml:space="preserve">Cinta microperforada de papel.</t>
  </si>
  <si>
    <t xml:space="preserve">mt27pfp010b</t>
  </si>
  <si>
    <t xml:space="preserve">l</t>
  </si>
  <si>
    <t xml:space="preserve">Imprimación, a base de copolímeros acrílicos en suspensión acuosa, para favorecer la cohesión de soportes poco consistentes y la adherencia de pinturas.</t>
  </si>
  <si>
    <t xml:space="preserve">mt27pir010a</t>
  </si>
  <si>
    <t xml:space="preserve">l</t>
  </si>
  <si>
    <t xml:space="preserve">Pintura plástica ecológica para interior, a base de copolímeros acrílicos en dispersión acuosa, dióxido de titanio y pigmentos extendedores seleccionados, color blanco, acabado mate, textura lisa, de gran resistencia al frote húmedo, permeable al vapor de agua, transpirable y resistente a los rayos UV, para aplicar con brocha, rodillo o pistola.</t>
  </si>
  <si>
    <t xml:space="preserve">Subtotal materiales:</t>
  </si>
  <si>
    <t xml:space="preserve">Mano de obra</t>
  </si>
  <si>
    <t xml:space="preserve">mo011</t>
  </si>
  <si>
    <t xml:space="preserve">h</t>
  </si>
  <si>
    <t xml:space="preserve">Oficial montador.</t>
  </si>
  <si>
    <t xml:space="preserve">mo080</t>
  </si>
  <si>
    <t xml:space="preserve">h</t>
  </si>
  <si>
    <t xml:space="preserve">Ayudante montador.</t>
  </si>
  <si>
    <t xml:space="preserve">mo054</t>
  </si>
  <si>
    <t xml:space="preserve">h</t>
  </si>
  <si>
    <t xml:space="preserve">Oficial colocador de aislantes.</t>
  </si>
  <si>
    <t xml:space="preserve">mo101</t>
  </si>
  <si>
    <t xml:space="preserve">h</t>
  </si>
  <si>
    <t xml:space="preserve">Ayudante colocador de aislantes.</t>
  </si>
  <si>
    <t xml:space="preserve">mo038</t>
  </si>
  <si>
    <t xml:space="preserve">h</t>
  </si>
  <si>
    <t xml:space="preserve">Oficial pintor.</t>
  </si>
  <si>
    <t xml:space="preserve">mo076</t>
  </si>
  <si>
    <t xml:space="preserve">h</t>
  </si>
  <si>
    <t xml:space="preserve">Ayudante pintor.</t>
  </si>
  <si>
    <t xml:space="preserve">Subtotal mano de obra:</t>
  </si>
  <si>
    <t xml:space="preserve">Herramienta menor</t>
  </si>
  <si>
    <t xml:space="preserve">%</t>
  </si>
  <si>
    <t xml:space="preserve">Herramienta menor</t>
  </si>
  <si>
    <t xml:space="preserve">Costo de mantenimiento decenal: $ 98,22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</si>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</sst>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3.61"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139.27</v>
      </c>
      <c r="H10" s="12">
        <f ca="1">ROUND(INDIRECT(ADDRESS(ROW()+(0), COLUMN()+(-2), 1))*INDIRECT(ADDRESS(ROW()+(0), COLUMN()+(-1), 1)), 2)</f>
        <v>146.23</v>
      </c>
    </row>
    <row r="11" spans="1:8" ht="13.50" thickBot="1" customHeight="1">
      <c r="A11" s="1" t="s">
        <v>15</v>
      </c>
      <c r="B11" s="1"/>
      <c r="C11" s="10" t="s">
        <v>16</v>
      </c>
      <c r="D11" s="10"/>
      <c r="E11" s="1" t="s">
        <v>17</v>
      </c>
      <c r="F11" s="11">
        <v>0.4</v>
      </c>
      <c r="G11" s="12">
        <v>16.16</v>
      </c>
      <c r="H11" s="12">
        <f ca="1">ROUND(INDIRECT(ADDRESS(ROW()+(0), COLUMN()+(-2), 1))*INDIRECT(ADDRESS(ROW()+(0), COLUMN()+(-1), 1)), 2)</f>
        <v>6.46</v>
      </c>
    </row>
    <row r="12" spans="1:8" ht="13.50" thickBot="1" customHeight="1">
      <c r="A12" s="1" t="s">
        <v>18</v>
      </c>
      <c r="B12" s="1"/>
      <c r="C12" s="10" t="s">
        <v>19</v>
      </c>
      <c r="D12" s="10"/>
      <c r="E12" s="1" t="s">
        <v>20</v>
      </c>
      <c r="F12" s="11">
        <v>2</v>
      </c>
      <c r="G12" s="12">
        <v>1.2</v>
      </c>
      <c r="H12" s="12">
        <f ca="1">ROUND(INDIRECT(ADDRESS(ROW()+(0), COLUMN()+(-2), 1))*INDIRECT(ADDRESS(ROW()+(0), COLUMN()+(-1), 1)), 2)</f>
        <v>2.4</v>
      </c>
    </row>
    <row r="13" spans="1:8" ht="13.50" thickBot="1" customHeight="1">
      <c r="A13" s="1" t="s">
        <v>21</v>
      </c>
      <c r="B13" s="1"/>
      <c r="C13" s="10" t="s">
        <v>22</v>
      </c>
      <c r="D13" s="10"/>
      <c r="E13" s="1" t="s">
        <v>23</v>
      </c>
      <c r="F13" s="11">
        <v>1.2</v>
      </c>
      <c r="G13" s="12">
        <v>6.78</v>
      </c>
      <c r="H13" s="12">
        <f ca="1">ROUND(INDIRECT(ADDRESS(ROW()+(0), COLUMN()+(-2), 1))*INDIRECT(ADDRESS(ROW()+(0), COLUMN()+(-1), 1)), 2)</f>
        <v>8.14</v>
      </c>
    </row>
    <row r="14" spans="1:8" ht="13.50" thickBot="1" customHeight="1">
      <c r="A14" s="1" t="s">
        <v>24</v>
      </c>
      <c r="B14" s="1"/>
      <c r="C14" s="10" t="s">
        <v>25</v>
      </c>
      <c r="D14" s="10"/>
      <c r="E14" s="1" t="s">
        <v>26</v>
      </c>
      <c r="F14" s="11">
        <v>1.2</v>
      </c>
      <c r="G14" s="12">
        <v>0.78</v>
      </c>
      <c r="H14" s="12">
        <f ca="1">ROUND(INDIRECT(ADDRESS(ROW()+(0), COLUMN()+(-2), 1))*INDIRECT(ADDRESS(ROW()+(0), COLUMN()+(-1), 1)), 2)</f>
        <v>0.94</v>
      </c>
    </row>
    <row r="15" spans="1:8" ht="13.50" thickBot="1" customHeight="1">
      <c r="A15" s="1" t="s">
        <v>27</v>
      </c>
      <c r="B15" s="1"/>
      <c r="C15" s="10" t="s">
        <v>28</v>
      </c>
      <c r="D15" s="10"/>
      <c r="E15" s="1" t="s">
        <v>29</v>
      </c>
      <c r="F15" s="11">
        <v>1.2</v>
      </c>
      <c r="G15" s="12">
        <v>10.45</v>
      </c>
      <c r="H15" s="12">
        <f ca="1">ROUND(INDIRECT(ADDRESS(ROW()+(0), COLUMN()+(-2), 1))*INDIRECT(ADDRESS(ROW()+(0), COLUMN()+(-1), 1)), 2)</f>
        <v>12.54</v>
      </c>
    </row>
    <row r="16" spans="1:8" ht="13.50" thickBot="1" customHeight="1">
      <c r="A16" s="1" t="s">
        <v>30</v>
      </c>
      <c r="B16" s="1"/>
      <c r="C16" s="10" t="s">
        <v>31</v>
      </c>
      <c r="D16" s="10"/>
      <c r="E16" s="1" t="s">
        <v>32</v>
      </c>
      <c r="F16" s="11">
        <v>1.2</v>
      </c>
      <c r="G16" s="12">
        <v>7</v>
      </c>
      <c r="H16" s="12">
        <f ca="1">ROUND(INDIRECT(ADDRESS(ROW()+(0), COLUMN()+(-2), 1))*INDIRECT(ADDRESS(ROW()+(0), COLUMN()+(-1), 1)), 2)</f>
        <v>8.4</v>
      </c>
    </row>
    <row r="17" spans="1:8" ht="13.50" thickBot="1" customHeight="1">
      <c r="A17" s="1" t="s">
        <v>33</v>
      </c>
      <c r="B17" s="1"/>
      <c r="C17" s="10" t="s">
        <v>34</v>
      </c>
      <c r="D17" s="10"/>
      <c r="E17" s="1" t="s">
        <v>35</v>
      </c>
      <c r="F17" s="11">
        <v>3.2</v>
      </c>
      <c r="G17" s="12">
        <v>15.68</v>
      </c>
      <c r="H17" s="12">
        <f ca="1">ROUND(INDIRECT(ADDRESS(ROW()+(0), COLUMN()+(-2), 1))*INDIRECT(ADDRESS(ROW()+(0), COLUMN()+(-1), 1)), 2)</f>
        <v>50.18</v>
      </c>
    </row>
    <row r="18" spans="1:8" ht="13.50" thickBot="1" customHeight="1">
      <c r="A18" s="1" t="s">
        <v>36</v>
      </c>
      <c r="B18" s="1"/>
      <c r="C18" s="10" t="s">
        <v>37</v>
      </c>
      <c r="D18" s="10"/>
      <c r="E18" s="1" t="s">
        <v>38</v>
      </c>
      <c r="F18" s="11">
        <v>0.6</v>
      </c>
      <c r="G18" s="12">
        <v>3.57</v>
      </c>
      <c r="H18" s="12">
        <f ca="1">ROUND(INDIRECT(ADDRESS(ROW()+(0), COLUMN()+(-2), 1))*INDIRECT(ADDRESS(ROW()+(0), COLUMN()+(-1), 1)), 2)</f>
        <v>2.14</v>
      </c>
    </row>
    <row r="19" spans="1:8" ht="13.50" thickBot="1" customHeight="1">
      <c r="A19" s="1" t="s">
        <v>39</v>
      </c>
      <c r="B19" s="1"/>
      <c r="C19" s="10" t="s">
        <v>40</v>
      </c>
      <c r="D19" s="10"/>
      <c r="E19" s="1" t="s">
        <v>41</v>
      </c>
      <c r="F19" s="11">
        <v>2.3</v>
      </c>
      <c r="G19" s="12">
        <v>4.28</v>
      </c>
      <c r="H19" s="12">
        <f ca="1">ROUND(INDIRECT(ADDRESS(ROW()+(0), COLUMN()+(-2), 1))*INDIRECT(ADDRESS(ROW()+(0), COLUMN()+(-1), 1)), 2)</f>
        <v>9.84</v>
      </c>
    </row>
    <row r="20" spans="1:8" ht="13.50" thickBot="1" customHeight="1">
      <c r="A20" s="1" t="s">
        <v>42</v>
      </c>
      <c r="B20" s="1"/>
      <c r="C20" s="10" t="s">
        <v>43</v>
      </c>
      <c r="D20" s="10"/>
      <c r="E20" s="1" t="s">
        <v>44</v>
      </c>
      <c r="F20" s="11">
        <v>1</v>
      </c>
      <c r="G20" s="12">
        <v>74.99</v>
      </c>
      <c r="H20" s="12">
        <f ca="1">ROUND(INDIRECT(ADDRESS(ROW()+(0), COLUMN()+(-2), 1))*INDIRECT(ADDRESS(ROW()+(0), COLUMN()+(-1), 1)), 2)</f>
        <v>74.99</v>
      </c>
    </row>
    <row r="21" spans="1:8" ht="13.50" thickBot="1" customHeight="1">
      <c r="A21" s="1" t="s">
        <v>45</v>
      </c>
      <c r="B21" s="1"/>
      <c r="C21" s="10" t="s">
        <v>46</v>
      </c>
      <c r="D21" s="10"/>
      <c r="E21" s="1" t="s">
        <v>47</v>
      </c>
      <c r="F21" s="11">
        <v>17</v>
      </c>
      <c r="G21" s="12">
        <v>0.17</v>
      </c>
      <c r="H21" s="12">
        <f ca="1">ROUND(INDIRECT(ADDRESS(ROW()+(0), COLUMN()+(-2), 1))*INDIRECT(ADDRESS(ROW()+(0), COLUMN()+(-1), 1)), 2)</f>
        <v>2.89</v>
      </c>
    </row>
    <row r="22" spans="1:8" ht="34.50" thickBot="1" customHeight="1">
      <c r="A22" s="1" t="s">
        <v>48</v>
      </c>
      <c r="B22" s="1"/>
      <c r="C22" s="10" t="s">
        <v>49</v>
      </c>
      <c r="D22" s="10"/>
      <c r="E22" s="1" t="s">
        <v>50</v>
      </c>
      <c r="F22" s="11">
        <v>0.4</v>
      </c>
      <c r="G22" s="12">
        <v>4.47</v>
      </c>
      <c r="H22" s="12">
        <f ca="1">ROUND(INDIRECT(ADDRESS(ROW()+(0), COLUMN()+(-2), 1))*INDIRECT(ADDRESS(ROW()+(0), COLUMN()+(-1), 1)), 2)</f>
        <v>1.79</v>
      </c>
    </row>
    <row r="23" spans="1:8" ht="13.50" thickBot="1" customHeight="1">
      <c r="A23" s="1" t="s">
        <v>51</v>
      </c>
      <c r="B23" s="1"/>
      <c r="C23" s="10" t="s">
        <v>52</v>
      </c>
      <c r="D23" s="10"/>
      <c r="E23" s="1" t="s">
        <v>53</v>
      </c>
      <c r="F23" s="11">
        <v>0.3</v>
      </c>
      <c r="G23" s="12">
        <v>16.88</v>
      </c>
      <c r="H23" s="12">
        <f ca="1">ROUND(INDIRECT(ADDRESS(ROW()+(0), COLUMN()+(-2), 1))*INDIRECT(ADDRESS(ROW()+(0), COLUMN()+(-1), 1)), 2)</f>
        <v>5.06</v>
      </c>
    </row>
    <row r="24" spans="1:8" ht="13.50" thickBot="1" customHeight="1">
      <c r="A24" s="1" t="s">
        <v>54</v>
      </c>
      <c r="B24" s="1"/>
      <c r="C24" s="10" t="s">
        <v>55</v>
      </c>
      <c r="D24" s="10"/>
      <c r="E24" s="1" t="s">
        <v>56</v>
      </c>
      <c r="F24" s="11">
        <v>0.45</v>
      </c>
      <c r="G24" s="12">
        <v>0.8</v>
      </c>
      <c r="H24" s="12">
        <f ca="1">ROUND(INDIRECT(ADDRESS(ROW()+(0), COLUMN()+(-2), 1))*INDIRECT(ADDRESS(ROW()+(0), COLUMN()+(-1), 1)), 2)</f>
        <v>0.36</v>
      </c>
    </row>
    <row r="25" spans="1:8" ht="24.00" thickBot="1" customHeight="1">
      <c r="A25" s="1" t="s">
        <v>57</v>
      </c>
      <c r="B25" s="1"/>
      <c r="C25" s="10" t="s">
        <v>58</v>
      </c>
      <c r="D25" s="10"/>
      <c r="E25" s="1" t="s">
        <v>59</v>
      </c>
      <c r="F25" s="11">
        <v>0.125</v>
      </c>
      <c r="G25" s="12">
        <v>84.22</v>
      </c>
      <c r="H25" s="12">
        <f ca="1">ROUND(INDIRECT(ADDRESS(ROW()+(0), COLUMN()+(-2), 1))*INDIRECT(ADDRESS(ROW()+(0), COLUMN()+(-1), 1)), 2)</f>
        <v>10.53</v>
      </c>
    </row>
    <row r="26" spans="1:8" ht="45.00" thickBot="1" customHeight="1">
      <c r="A26" s="1" t="s">
        <v>60</v>
      </c>
      <c r="B26" s="1"/>
      <c r="C26" s="10" t="s">
        <v>61</v>
      </c>
      <c r="D26" s="10"/>
      <c r="E26" s="1" t="s">
        <v>62</v>
      </c>
      <c r="F26" s="13">
        <v>0.2</v>
      </c>
      <c r="G26" s="14">
        <v>83.75</v>
      </c>
      <c r="H26" s="14">
        <f ca="1">ROUND(INDIRECT(ADDRESS(ROW()+(0), COLUMN()+(-2), 1))*INDIRECT(ADDRESS(ROW()+(0), COLUMN()+(-1), 1)), 2)</f>
        <v>16.75</v>
      </c>
    </row>
    <row r="27" spans="1:8" ht="13.50" thickBot="1" customHeight="1">
      <c r="A27" s="15"/>
      <c r="B27" s="15"/>
      <c r="C27" s="15"/>
      <c r="D27" s="15"/>
      <c r="E27" s="15"/>
      <c r="F27" s="9" t="s">
        <v>63</v>
      </c>
      <c r="G27" s="9"/>
      <c r="H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359.64</v>
      </c>
    </row>
    <row r="28" spans="1:8" ht="13.50" thickBot="1" customHeight="1">
      <c r="A28" s="15">
        <v>2</v>
      </c>
      <c r="B28" s="15"/>
      <c r="C28" s="15"/>
      <c r="D28" s="15"/>
      <c r="E28" s="18" t="s">
        <v>64</v>
      </c>
      <c r="F28" s="18"/>
      <c r="G28" s="15"/>
      <c r="H28" s="15"/>
    </row>
    <row r="29" spans="1:8" ht="13.50" thickBot="1" customHeight="1">
      <c r="A29" s="1" t="s">
        <v>65</v>
      </c>
      <c r="B29" s="1"/>
      <c r="C29" s="10" t="s">
        <v>66</v>
      </c>
      <c r="D29" s="10"/>
      <c r="E29" s="1" t="s">
        <v>67</v>
      </c>
      <c r="F29" s="11">
        <v>0.425</v>
      </c>
      <c r="G29" s="12">
        <v>123.28</v>
      </c>
      <c r="H29" s="12">
        <f ca="1">ROUND(INDIRECT(ADDRESS(ROW()+(0), COLUMN()+(-2), 1))*INDIRECT(ADDRESS(ROW()+(0), COLUMN()+(-1), 1)), 2)</f>
        <v>52.39</v>
      </c>
    </row>
    <row r="30" spans="1:8" ht="13.50" thickBot="1" customHeight="1">
      <c r="A30" s="1" t="s">
        <v>68</v>
      </c>
      <c r="B30" s="1"/>
      <c r="C30" s="10" t="s">
        <v>69</v>
      </c>
      <c r="D30" s="10"/>
      <c r="E30" s="1" t="s">
        <v>70</v>
      </c>
      <c r="F30" s="11">
        <v>0.183</v>
      </c>
      <c r="G30" s="12">
        <v>73.05</v>
      </c>
      <c r="H30" s="12">
        <f ca="1">ROUND(INDIRECT(ADDRESS(ROW()+(0), COLUMN()+(-2), 1))*INDIRECT(ADDRESS(ROW()+(0), COLUMN()+(-1), 1)), 2)</f>
        <v>13.37</v>
      </c>
    </row>
    <row r="31" spans="1:8" ht="13.50" thickBot="1" customHeight="1">
      <c r="A31" s="1" t="s">
        <v>71</v>
      </c>
      <c r="B31" s="1"/>
      <c r="C31" s="10" t="s">
        <v>72</v>
      </c>
      <c r="D31" s="10"/>
      <c r="E31" s="1" t="s">
        <v>73</v>
      </c>
      <c r="F31" s="11">
        <v>0.097</v>
      </c>
      <c r="G31" s="12">
        <v>123.28</v>
      </c>
      <c r="H31" s="12">
        <f ca="1">ROUND(INDIRECT(ADDRESS(ROW()+(0), COLUMN()+(-2), 1))*INDIRECT(ADDRESS(ROW()+(0), COLUMN()+(-1), 1)), 2)</f>
        <v>11.96</v>
      </c>
    </row>
    <row r="32" spans="1:8" ht="13.50" thickBot="1" customHeight="1">
      <c r="A32" s="1" t="s">
        <v>74</v>
      </c>
      <c r="B32" s="1"/>
      <c r="C32" s="10" t="s">
        <v>75</v>
      </c>
      <c r="D32" s="10"/>
      <c r="E32" s="1" t="s">
        <v>76</v>
      </c>
      <c r="F32" s="11">
        <v>0.097</v>
      </c>
      <c r="G32" s="12">
        <v>73.05</v>
      </c>
      <c r="H32" s="12">
        <f ca="1">ROUND(INDIRECT(ADDRESS(ROW()+(0), COLUMN()+(-2), 1))*INDIRECT(ADDRESS(ROW()+(0), COLUMN()+(-1), 1)), 2)</f>
        <v>7.09</v>
      </c>
    </row>
    <row r="33" spans="1:8" ht="13.50" thickBot="1" customHeight="1">
      <c r="A33" s="1" t="s">
        <v>77</v>
      </c>
      <c r="B33" s="1"/>
      <c r="C33" s="10" t="s">
        <v>78</v>
      </c>
      <c r="D33" s="10"/>
      <c r="E33" s="1" t="s">
        <v>79</v>
      </c>
      <c r="F33" s="11">
        <v>0.214</v>
      </c>
      <c r="G33" s="12">
        <v>119.98</v>
      </c>
      <c r="H33" s="12">
        <f ca="1">ROUND(INDIRECT(ADDRESS(ROW()+(0), COLUMN()+(-2), 1))*INDIRECT(ADDRESS(ROW()+(0), COLUMN()+(-1), 1)), 2)</f>
        <v>25.68</v>
      </c>
    </row>
    <row r="34" spans="1:8" ht="13.50" thickBot="1" customHeight="1">
      <c r="A34" s="1" t="s">
        <v>80</v>
      </c>
      <c r="B34" s="1"/>
      <c r="C34" s="10" t="s">
        <v>81</v>
      </c>
      <c r="D34" s="10"/>
      <c r="E34" s="1" t="s">
        <v>82</v>
      </c>
      <c r="F34" s="13">
        <v>0.026</v>
      </c>
      <c r="G34" s="14">
        <v>73.05</v>
      </c>
      <c r="H34" s="14">
        <f ca="1">ROUND(INDIRECT(ADDRESS(ROW()+(0), COLUMN()+(-2), 1))*INDIRECT(ADDRESS(ROW()+(0), COLUMN()+(-1), 1)), 2)</f>
        <v>1.9</v>
      </c>
    </row>
    <row r="35" spans="1:8" ht="13.50" thickBot="1" customHeight="1">
      <c r="A35" s="15"/>
      <c r="B35" s="15"/>
      <c r="C35" s="15"/>
      <c r="D35" s="15"/>
      <c r="E35" s="15"/>
      <c r="F35" s="9" t="s">
        <v>83</v>
      </c>
      <c r="G35" s="9"/>
      <c r="H35" s="17">
        <f ca="1">ROUND(SUM(INDIRECT(ADDRESS(ROW()+(-1), COLUMN()+(0), 1)),INDIRECT(ADDRESS(ROW()+(-2), COLUMN()+(0), 1)),INDIRECT(ADDRESS(ROW()+(-3), COLUMN()+(0), 1)),INDIRECT(ADDRESS(ROW()+(-4), COLUMN()+(0), 1)),INDIRECT(ADDRESS(ROW()+(-5), COLUMN()+(0), 1)),INDIRECT(ADDRESS(ROW()+(-6), COLUMN()+(0), 1))), 2)</f>
        <v>112.39</v>
      </c>
    </row>
    <row r="36" spans="1:8" ht="13.50" thickBot="1" customHeight="1">
      <c r="A36" s="15">
        <v>3</v>
      </c>
      <c r="B36" s="15"/>
      <c r="C36" s="15"/>
      <c r="D36" s="15"/>
      <c r="E36" s="18" t="s">
        <v>84</v>
      </c>
      <c r="F36" s="18"/>
      <c r="G36" s="15"/>
      <c r="H36" s="15"/>
    </row>
    <row r="37" spans="1:8" ht="13.50" thickBot="1" customHeight="1">
      <c r="A37" s="19"/>
      <c r="B37" s="19"/>
      <c r="C37" s="20" t="s">
        <v>85</v>
      </c>
      <c r="D37" s="20"/>
      <c r="E37" s="19" t="s">
        <v>86</v>
      </c>
      <c r="F37" s="13">
        <v>2</v>
      </c>
      <c r="G37" s="14">
        <f ca="1">ROUND(SUM(INDIRECT(ADDRESS(ROW()+(-2), COLUMN()+(1), 1)),INDIRECT(ADDRESS(ROW()+(-10), COLUMN()+(1), 1))), 2)</f>
        <v>472.03</v>
      </c>
      <c r="H37" s="14">
        <f ca="1">ROUND(INDIRECT(ADDRESS(ROW()+(0), COLUMN()+(-2), 1))*INDIRECT(ADDRESS(ROW()+(0), COLUMN()+(-1), 1))/100, 2)</f>
        <v>9.44</v>
      </c>
    </row>
    <row r="38" spans="1:8" ht="13.50" thickBot="1" customHeight="1">
      <c r="A38" s="21" t="s">
        <v>87</v>
      </c>
      <c r="B38" s="21"/>
      <c r="C38" s="22"/>
      <c r="D38" s="22"/>
      <c r="E38" s="23"/>
      <c r="F38" s="24" t="s">
        <v>88</v>
      </c>
      <c r="G38" s="25"/>
      <c r="H38" s="26">
        <f ca="1">ROUND(SUM(INDIRECT(ADDRESS(ROW()+(-1), COLUMN()+(0), 1)),INDIRECT(ADDRESS(ROW()+(-3), COLUMN()+(0), 1)),INDIRECT(ADDRESS(ROW()+(-11), COLUMN()+(0), 1))), 2)</f>
        <v>481.47</v>
      </c>
    </row>
  </sheetData>
  <mergeCells count="7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B30"/>
    <mergeCell ref="C30:D30"/>
    <mergeCell ref="A31:B31"/>
    <mergeCell ref="C31:D31"/>
    <mergeCell ref="A32:B32"/>
    <mergeCell ref="C32:D32"/>
    <mergeCell ref="A33:B33"/>
    <mergeCell ref="C33:D33"/>
    <mergeCell ref="A34:B34"/>
    <mergeCell ref="C34:D34"/>
    <mergeCell ref="A35:B35"/>
    <mergeCell ref="C35:D35"/>
    <mergeCell ref="F35:G35"/>
    <mergeCell ref="A36:B36"/>
    <mergeCell ref="C36:D36"/>
    <mergeCell ref="E36:F36"/>
    <mergeCell ref="A37:B37"/>
    <mergeCell ref="C37:D37"/>
    <mergeCell ref="A38:E38"/>
    <mergeCell ref="F38:G38"/>
  </mergeCells>
  <pageMargins left="0.147638" right="0.147638" top="0.206693" bottom="0.206693" header="0.0" footer="0.0"/>
  <pageSetup paperSize="9" orientation="portrait"/>
  <rowBreaks count="0" manualBreakCount="0">
    </rowBreaks>
</worksheet>
</file>