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<sst xmlns="http://schemas.openxmlformats.org/spreadsheetml/2006/main" count="53" uniqueCount="53">
  <si>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</si>
  <si>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ZBC010</t>
  </si>
  <si>
    <t xml:space="preserve">Ud</t>
  </si>
  <si>
    <t xml:space="preserve">Sustitución de cancelería exterior acristalada, por cancelería de aluminio con rotura de puente térmico y acristalamiento con cámara "CONTROL GLASS ACÚSTICO Y SOLAR".</t>
  </si>
  <si>
    <r>
      <rPr>
        <sz val="8.25"/>
        <color rgb="FF000000"/>
        <rFont val="Arial"/>
        <family val="2"/>
      </rPr>
      <t xml:space="preserve">Rehabilitación energética de cerramientos de huecos de fachada, mediante el levantado de las puertas y ventanas acristaladas existentes, de cualquier tipo, situadas en fachada, con medios manuales y carga manual de escombros sobre camión o contenedor y sustitución por cancelería de aluminio para conformado de ventana de aluminio, gama media, con rotura de puente térmico, dos hojas practicables, con apertura hacia el interior, dimensiones 800x700 mm, acabado lacado color blanco, con el sello QUALICOAT, que garantiza el espesor y la calidad del proceso de lacado, compuesta de hoja de 68 mm y marco de 60 mm, junquillos, galce, juntas de estanqueidad de EPDM, manilla y herrajes; transmitancia térmica del marco: Uh,m = desde 2,8 W/(m²K); espesor máximo del acristalamiento: 46 mm, sin premarco; cajón de persiana básico incorporado (monoblock), persiana enrollable de lamas de PVC, con accionamiento manual con cinta y recogedor, equipada con todos sus accesorios y doble acristalamiento Guardian Select "CONTROL GLASS ACÚSTICO Y SOLAR", 4/6/4, conjunto formado por vidrio exterior Float incoloro de 4 mm, cámara de aire deshidratada con perfil separador de aluminio y doble sellado perimetral, de 6 mm, y vidrio interior Float incoloro de 4 mm de espesor; 14 mm de espesor total, con calzos y sellado continuo. Incluso sellado perimetral con masilla de poliuretano monocomponente.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</si>
  <si>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</si>
  <si>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</si>
  <si>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</si>
  <si>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</si>
  <si>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</si>
  <si>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</si>
  <si>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</si>
  <si>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mt25pfx160aaa</t>
  </si>
  <si>
    <t xml:space="preserve">Ud</t>
  </si>
  <si>
    <t xml:space="preserve">Ventana de aluminio, gama media, con rotura de puente térmico, dos hojas practicables, con apertura hacia el interior, dimensiones 800x700 mm, acabado lacado color blanco, con el sello QUALICOAT, que garantiza el espesor y la calidad del proceso de lacado, compuesta de hoja de 68 mm y marco de 60 mm, junquillos, galce, juntas de estanqueidad de EPDM, manilla y herrajes; transmitancia térmica del marco: Uh,m = desde 2,8 W/(m²K); espesor máximo del acristalamiento: 46 mm, Permeabilidad al aire en relación con la superficie total de 3 m³/h·m² a 100 Pa. Estanqueidad al agua de 90 min a 1650 Pa. Resistencia a la carga del viento de 2000 Pa, tolerando una flecha frontal de hasta 1/300 en el elemento más deformado del bastidor.</t>
  </si>
  <si>
    <t xml:space="preserve">mt15sja100</t>
  </si>
  <si>
    <t xml:space="preserve">Ud</t>
  </si>
  <si>
    <t xml:space="preserve">Cartucho de masilla de silicona neutra.</t>
  </si>
  <si>
    <t xml:space="preserve">mt21veu011aaaaa</t>
  </si>
  <si>
    <t xml:space="preserve">m²</t>
  </si>
  <si>
    <t xml:space="preserve">Doble acristalamiento Guardian Select "CONTROL GLASS ACÚSTICO Y SOLAR", 4/6/4, conjunto formado por vidrio exterior Float incoloro de 4 mm, cámara de aire deshidratada con perfil separador de aluminio y doble sellado perimetral, de 6 mm, y vidrio interior Float incoloro de 4 mm de espesor; 14 mm de espesor total.</t>
  </si>
  <si>
    <t xml:space="preserve">mt21sik010</t>
  </si>
  <si>
    <t xml:space="preserve">Ud</t>
  </si>
  <si>
    <t xml:space="preserve">Cartucho de 310 ml de silicona sintética incolora Elastosil WS-305-N "SIKA" (rendimiento aproximado de 12 m por cartucho).</t>
  </si>
  <si>
    <t xml:space="preserve">mt21vva021</t>
  </si>
  <si>
    <t xml:space="preserve">Ud</t>
  </si>
  <si>
    <t xml:space="preserve">Material auxiliar para la colocación de vidrios.</t>
  </si>
  <si>
    <t xml:space="preserve">mt25pco015aaaa</t>
  </si>
  <si>
    <t xml:space="preserve">m²</t>
  </si>
  <si>
    <t xml:space="preserve">Persiana enrollable de lamas de PVC, de 37 mm de altura, color blanco, equipada con eje, discos, cápsulas y todos sus accesorios, con cinta y recogedor para accionamiento manual, en cancelería de aluminio o de PVC, incluso cajón incorporado (monoblock), de 166x170 mm, de PVC acabado estándar, con permeabilidad al aire clase 3, y transmitancia térmica mayor de 2,2 W/(m²K).</t>
  </si>
  <si>
    <t xml:space="preserve">Subtotal materiales:</t>
  </si>
  <si>
    <t xml:space="preserve">Mano de obra</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</si>
  <si>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</si>
  <si>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</si>
  <si>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</si>
  <si>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</si>
  <si>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</si>
  <si>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</si>
  <si>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</si>
  <si>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</si>
  <si>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</si>
  <si>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mo055</t>
  </si>
  <si>
    <t xml:space="preserve">h</t>
  </si>
  <si>
    <t xml:space="preserve">Oficial vidriero.</t>
  </si>
  <si>
    <t xml:space="preserve">mo110</t>
  </si>
  <si>
    <t xml:space="preserve">h</t>
  </si>
  <si>
    <t xml:space="preserve">Ayudante vidriero.</t>
  </si>
  <si>
    <t xml:space="preserve">Subtotal mano de obra:</t>
  </si>
  <si>
    <t xml:space="preserve">Herramienta menor</t>
  </si>
  <si>
    <t xml:space="preserve">%</t>
  </si>
  <si>
    <t xml:space="preserve">Herramienta menor</t>
  </si>
  <si>
    <t xml:space="preserve">Costo de mantenimiento decenal: $ 1.261,24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</si>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</sst>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7.65" customWidth="1"/>
    <col min="5" max="5" width="68.8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7643.37</v>
      </c>
      <c r="H10" s="12">
        <f ca="1">ROUND(INDIRECT(ADDRESS(ROW()+(0), COLUMN()+(-2), 1))*INDIRECT(ADDRESS(ROW()+(0), COLUMN()+(-1), 1)), 2)</f>
        <v>7643.37</v>
      </c>
    </row>
    <row r="11" spans="1:8" ht="13.50" thickBot="1" customHeight="1">
      <c r="A11" s="1" t="s">
        <v>15</v>
      </c>
      <c r="B11" s="1"/>
      <c r="C11" s="1"/>
      <c r="D11" s="10" t="s">
        <v>16</v>
      </c>
      <c r="E11" s="1" t="s">
        <v>17</v>
      </c>
      <c r="F11" s="11">
        <v>1.05</v>
      </c>
      <c r="G11" s="12">
        <v>92.74</v>
      </c>
      <c r="H11" s="12">
        <f ca="1">ROUND(INDIRECT(ADDRESS(ROW()+(0), COLUMN()+(-2), 1))*INDIRECT(ADDRESS(ROW()+(0), COLUMN()+(-1), 1)), 2)</f>
        <v>97.38</v>
      </c>
    </row>
    <row r="12" spans="1:8" ht="45.00" thickBot="1" customHeight="1">
      <c r="A12" s="1" t="s">
        <v>18</v>
      </c>
      <c r="B12" s="1"/>
      <c r="C12" s="1"/>
      <c r="D12" s="10" t="s">
        <v>19</v>
      </c>
      <c r="E12" s="1" t="s">
        <v>20</v>
      </c>
      <c r="F12" s="11">
        <v>0.565</v>
      </c>
      <c r="G12" s="12">
        <v>411.82</v>
      </c>
      <c r="H12" s="12">
        <f ca="1">ROUND(INDIRECT(ADDRESS(ROW()+(0), COLUMN()+(-2), 1))*INDIRECT(ADDRESS(ROW()+(0), COLUMN()+(-1), 1)), 2)</f>
        <v>232.68</v>
      </c>
    </row>
    <row r="13" spans="1:8" ht="24.00" thickBot="1" customHeight="1">
      <c r="A13" s="1" t="s">
        <v>21</v>
      </c>
      <c r="B13" s="1"/>
      <c r="C13" s="1"/>
      <c r="D13" s="10" t="s">
        <v>22</v>
      </c>
      <c r="E13" s="1" t="s">
        <v>23</v>
      </c>
      <c r="F13" s="11">
        <v>0.58</v>
      </c>
      <c r="G13" s="12">
        <v>46.24</v>
      </c>
      <c r="H13" s="12">
        <f ca="1">ROUND(INDIRECT(ADDRESS(ROW()+(0), COLUMN()+(-2), 1))*INDIRECT(ADDRESS(ROW()+(0), COLUMN()+(-1), 1)), 2)</f>
        <v>26.82</v>
      </c>
    </row>
    <row r="14" spans="1:8" ht="13.50" thickBot="1" customHeight="1">
      <c r="A14" s="1" t="s">
        <v>24</v>
      </c>
      <c r="B14" s="1"/>
      <c r="C14" s="1"/>
      <c r="D14" s="10" t="s">
        <v>25</v>
      </c>
      <c r="E14" s="1" t="s">
        <v>26</v>
      </c>
      <c r="F14" s="11">
        <v>1</v>
      </c>
      <c r="G14" s="12">
        <v>23.59</v>
      </c>
      <c r="H14" s="12">
        <f ca="1">ROUND(INDIRECT(ADDRESS(ROW()+(0), COLUMN()+(-2), 1))*INDIRECT(ADDRESS(ROW()+(0), COLUMN()+(-1), 1)), 2)</f>
        <v>23.59</v>
      </c>
    </row>
    <row r="15" spans="1:8" ht="55.50" thickBot="1" customHeight="1">
      <c r="A15" s="1" t="s">
        <v>27</v>
      </c>
      <c r="B15" s="1"/>
      <c r="C15" s="1"/>
      <c r="D15" s="10" t="s">
        <v>28</v>
      </c>
      <c r="E15" s="1" t="s">
        <v>29</v>
      </c>
      <c r="F15" s="13">
        <v>0.006</v>
      </c>
      <c r="G15" s="14">
        <v>1056.03</v>
      </c>
      <c r="H15" s="14">
        <f ca="1">ROUND(INDIRECT(ADDRESS(ROW()+(0), COLUMN()+(-2), 1))*INDIRECT(ADDRESS(ROW()+(0), COLUMN()+(-1), 1)), 2)</f>
        <v>6.34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8030.18</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1.516</v>
      </c>
      <c r="G18" s="12">
        <v>70.3</v>
      </c>
      <c r="H18" s="12">
        <f ca="1">ROUND(INDIRECT(ADDRESS(ROW()+(0), COLUMN()+(-2), 1))*INDIRECT(ADDRESS(ROW()+(0), COLUMN()+(-1), 1)), 2)</f>
        <v>106.57</v>
      </c>
    </row>
    <row r="19" spans="1:8" ht="13.50" thickBot="1" customHeight="1">
      <c r="A19" s="1" t="s">
        <v>35</v>
      </c>
      <c r="B19" s="1"/>
      <c r="C19" s="1"/>
      <c r="D19" s="10" t="s">
        <v>36</v>
      </c>
      <c r="E19" s="1" t="s">
        <v>37</v>
      </c>
      <c r="F19" s="11">
        <v>3.508</v>
      </c>
      <c r="G19" s="12">
        <v>121.55</v>
      </c>
      <c r="H19" s="12">
        <f ca="1">ROUND(INDIRECT(ADDRESS(ROW()+(0), COLUMN()+(-2), 1))*INDIRECT(ADDRESS(ROW()+(0), COLUMN()+(-1), 1)), 2)</f>
        <v>426.4</v>
      </c>
    </row>
    <row r="20" spans="1:8" ht="13.50" thickBot="1" customHeight="1">
      <c r="A20" s="1" t="s">
        <v>38</v>
      </c>
      <c r="B20" s="1"/>
      <c r="C20" s="1"/>
      <c r="D20" s="10" t="s">
        <v>39</v>
      </c>
      <c r="E20" s="1" t="s">
        <v>40</v>
      </c>
      <c r="F20" s="11">
        <v>3.508</v>
      </c>
      <c r="G20" s="12">
        <v>73.19</v>
      </c>
      <c r="H20" s="12">
        <f ca="1">ROUND(INDIRECT(ADDRESS(ROW()+(0), COLUMN()+(-2), 1))*INDIRECT(ADDRESS(ROW()+(0), COLUMN()+(-1), 1)), 2)</f>
        <v>256.75</v>
      </c>
    </row>
    <row r="21" spans="1:8" ht="13.50" thickBot="1" customHeight="1">
      <c r="A21" s="1" t="s">
        <v>41</v>
      </c>
      <c r="B21" s="1"/>
      <c r="C21" s="1"/>
      <c r="D21" s="10" t="s">
        <v>42</v>
      </c>
      <c r="E21" s="1" t="s">
        <v>43</v>
      </c>
      <c r="F21" s="11">
        <v>0.06</v>
      </c>
      <c r="G21" s="12">
        <v>127.68</v>
      </c>
      <c r="H21" s="12">
        <f ca="1">ROUND(INDIRECT(ADDRESS(ROW()+(0), COLUMN()+(-2), 1))*INDIRECT(ADDRESS(ROW()+(0), COLUMN()+(-1), 1)), 2)</f>
        <v>7.66</v>
      </c>
    </row>
    <row r="22" spans="1:8" ht="13.50" thickBot="1" customHeight="1">
      <c r="A22" s="1" t="s">
        <v>44</v>
      </c>
      <c r="B22" s="1"/>
      <c r="C22" s="1"/>
      <c r="D22" s="10" t="s">
        <v>45</v>
      </c>
      <c r="E22" s="1" t="s">
        <v>46</v>
      </c>
      <c r="F22" s="13">
        <v>0.06</v>
      </c>
      <c r="G22" s="14">
        <v>77.67</v>
      </c>
      <c r="H22" s="14">
        <f ca="1">ROUND(INDIRECT(ADDRESS(ROW()+(0), COLUMN()+(-2), 1))*INDIRECT(ADDRESS(ROW()+(0), COLUMN()+(-1), 1)), 2)</f>
        <v>4.66</v>
      </c>
    </row>
    <row r="23" spans="1:8" ht="13.50" thickBot="1" customHeight="1">
      <c r="A23" s="15"/>
      <c r="B23" s="15"/>
      <c r="C23" s="15"/>
      <c r="D23" s="15"/>
      <c r="E23" s="15"/>
      <c r="F23" s="9" t="s">
        <v>47</v>
      </c>
      <c r="G23" s="9"/>
      <c r="H23" s="17">
        <f ca="1">ROUND(SUM(INDIRECT(ADDRESS(ROW()+(-1), COLUMN()+(0), 1)),INDIRECT(ADDRESS(ROW()+(-2), COLUMN()+(0), 1)),INDIRECT(ADDRESS(ROW()+(-3), COLUMN()+(0), 1)),INDIRECT(ADDRESS(ROW()+(-4), COLUMN()+(0), 1)),INDIRECT(ADDRESS(ROW()+(-5), COLUMN()+(0), 1))), 2)</f>
        <v>802.04</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1)),INDIRECT(ADDRESS(ROW()+(-9), COLUMN()+(1), 1))), 2)</f>
        <v>8832.22</v>
      </c>
      <c r="H25" s="14">
        <f ca="1">ROUND(INDIRECT(ADDRESS(ROW()+(0), COLUMN()+(-2), 1))*INDIRECT(ADDRESS(ROW()+(0), COLUMN()+(-1), 1))/100, 2)</f>
        <v>176.64</v>
      </c>
    </row>
    <row r="26" spans="1:8" ht="13.50" thickBot="1" customHeight="1">
      <c r="A26" s="21" t="s">
        <v>51</v>
      </c>
      <c r="B26" s="21"/>
      <c r="C26" s="21"/>
      <c r="D26" s="22"/>
      <c r="E26" s="23"/>
      <c r="F26" s="24" t="s">
        <v>52</v>
      </c>
      <c r="G26" s="25"/>
      <c r="H26" s="26">
        <f ca="1">ROUND(SUM(INDIRECT(ADDRESS(ROW()+(-1), COLUMN()+(0), 1)),INDIRECT(ADDRESS(ROW()+(-3), COLUMN()+(0), 1)),INDIRECT(ADDRESS(ROW()+(-10), COLUMN()+(0), 1))), 2)</f>
        <v>9008.86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