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<sst xmlns="http://schemas.openxmlformats.org/spreadsheetml/2006/main" count="49" uniqueCount="49">
  <si>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</si>
  <si>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UJP010</t>
  </si>
  <si>
    <t xml:space="preserve">Ud</t>
  </si>
  <si>
    <t xml:space="preserve">Plantación de árbol.</t>
  </si>
  <si>
    <r>
      <rPr>
        <sz val="8.25"/>
        <color rgb="FF000000"/>
        <rFont val="Arial"/>
        <family val="2"/>
      </rPr>
      <t xml:space="preserve">Plantación de Palmera de abanicos (Washingtonia robusta) de procedencia nacional, de 4 a 5 m de altura, en hoyo de 200x200x125 cm realizado con medios mecánicos; suministro con cepellón. Incluso tierra vegetal cribada y substratos vegetales fertilizados.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</si>
  <si>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</si>
  <si>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</si>
  <si>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</si>
  <si>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</si>
  <si>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</si>
  <si>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</si>
  <si>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</si>
  <si>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mt48epp010f</t>
  </si>
  <si>
    <t xml:space="preserve">Ud</t>
  </si>
  <si>
    <t xml:space="preserve">Palmera de abanicos (Washingtonia robusta) de procedencia nacional, de 4 a 5 m de altura; suministro con cepellón.</t>
  </si>
  <si>
    <t xml:space="preserve">mt48tie030a</t>
  </si>
  <si>
    <t xml:space="preserve">m³</t>
  </si>
  <si>
    <t xml:space="preserve">Tierra vegetal cribada, suministrada a granel.</t>
  </si>
  <si>
    <t xml:space="preserve">mt48tie020</t>
  </si>
  <si>
    <t xml:space="preserve">kg</t>
  </si>
  <si>
    <t xml:space="preserve">Abono mineral complejo NPK 15-15-15.</t>
  </si>
  <si>
    <t xml:space="preserve">mt08aaa010a</t>
  </si>
  <si>
    <t xml:space="preserve">m³</t>
  </si>
  <si>
    <t xml:space="preserve">Agua.</t>
  </si>
  <si>
    <t xml:space="preserve">Subtotal materiales:</t>
  </si>
  <si>
    <t xml:space="preserve">Equipo y herramienta</t>
  </si>
  <si>
    <t xml:space="preserve">mq01exn020a</t>
  </si>
  <si>
    <t xml:space="preserve">h</t>
  </si>
  <si>
    <t xml:space="preserve">Retroexcavadora hidráulica sobre ruedas, de 105 kW.</t>
  </si>
  <si>
    <t xml:space="preserve">mq04dua020b</t>
  </si>
  <si>
    <t xml:space="preserve">h</t>
  </si>
  <si>
    <t xml:space="preserve">Dumper de descarga frontal de 2 t de carga útil.</t>
  </si>
  <si>
    <t xml:space="preserve">mq04cag010b</t>
  </si>
  <si>
    <t xml:space="preserve">h</t>
  </si>
  <si>
    <t xml:space="preserve">Camión con grúa de hasta 10 t.</t>
  </si>
  <si>
    <t xml:space="preserve">Subtotal equipo y herramienta:</t>
  </si>
  <si>
    <t xml:space="preserve">Mano de obra</t>
  </si>
  <si>
    <t xml:space="preserve">mo040</t>
  </si>
  <si>
    <t xml:space="preserve">h</t>
  </si>
  <si>
    <t xml:space="preserve">Oficial 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</si>
  <si>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</si>
  <si>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</si>
  <si>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</si>
  <si>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</si>
  <si>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</si>
  <si>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</si>
  <si>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</si>
  <si>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$ 12.563,37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</si>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</sst>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10" customWidth="1"/>
    <col min="3" max="3" width="1.02" customWidth="1"/>
    <col min="4" max="4" width="6.63" customWidth="1"/>
    <col min="5" max="5" width="66.30" customWidth="1"/>
    <col min="6" max="6" width="14.28" customWidth="1"/>
    <col min="7" max="7" width="15.81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6790.91</v>
      </c>
      <c r="H10" s="12">
        <f ca="1">ROUND(INDIRECT(ADDRESS(ROW()+(0), COLUMN()+(-2), 1))*INDIRECT(ADDRESS(ROW()+(0), COLUMN()+(-1), 1)), 2)</f>
        <v>6790.91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0.3</v>
      </c>
      <c r="G11" s="12">
        <v>357.66</v>
      </c>
      <c r="H11" s="12">
        <f ca="1">ROUND(INDIRECT(ADDRESS(ROW()+(0), COLUMN()+(-2), 1))*INDIRECT(ADDRESS(ROW()+(0), COLUMN()+(-1), 1)), 2)</f>
        <v>107.3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35</v>
      </c>
      <c r="G12" s="12">
        <v>12.45</v>
      </c>
      <c r="H12" s="12">
        <f ca="1">ROUND(INDIRECT(ADDRESS(ROW()+(0), COLUMN()+(-2), 1))*INDIRECT(ADDRESS(ROW()+(0), COLUMN()+(-1), 1)), 2)</f>
        <v>435.75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0.15</v>
      </c>
      <c r="G13" s="14">
        <v>22.64</v>
      </c>
      <c r="H13" s="14">
        <f ca="1">ROUND(INDIRECT(ADDRESS(ROW()+(0), COLUMN()+(-2), 1))*INDIRECT(ADDRESS(ROW()+(0), COLUMN()+(-1), 1)), 2)</f>
        <v>3.4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7337.36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4.637</v>
      </c>
      <c r="G16" s="12">
        <v>803.83</v>
      </c>
      <c r="H16" s="12">
        <f ca="1">ROUND(INDIRECT(ADDRESS(ROW()+(0), COLUMN()+(-2), 1))*INDIRECT(ADDRESS(ROW()+(0), COLUMN()+(-1), 1)), 2)</f>
        <v>3727.36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0.29</v>
      </c>
      <c r="G17" s="12">
        <v>160.76</v>
      </c>
      <c r="H17" s="12">
        <f ca="1">ROUND(INDIRECT(ADDRESS(ROW()+(0), COLUMN()+(-2), 1))*INDIRECT(ADDRESS(ROW()+(0), COLUMN()+(-1), 1)), 2)</f>
        <v>46.62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0.927</v>
      </c>
      <c r="G18" s="14">
        <v>971.18</v>
      </c>
      <c r="H18" s="14">
        <f ca="1">ROUND(INDIRECT(ADDRESS(ROW()+(0), COLUMN()+(-2), 1))*INDIRECT(ADDRESS(ROW()+(0), COLUMN()+(-1), 1)), 2)</f>
        <v>900.28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1)),INDIRECT(ADDRESS(ROW()+(-3), COLUMN()+(0), 1))), 2)</f>
        <v>4674.26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4.89</v>
      </c>
      <c r="G21" s="12">
        <v>127.32</v>
      </c>
      <c r="H21" s="12">
        <f ca="1">ROUND(INDIRECT(ADDRESS(ROW()+(0), COLUMN()+(-2), 1))*INDIRECT(ADDRESS(ROW()+(0), COLUMN()+(-1), 1)), 2)</f>
        <v>622.59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3">
        <v>6.288</v>
      </c>
      <c r="G22" s="14">
        <v>74.59</v>
      </c>
      <c r="H22" s="14">
        <f ca="1">ROUND(INDIRECT(ADDRESS(ROW()+(0), COLUMN()+(-2), 1))*INDIRECT(ADDRESS(ROW()+(0), COLUMN()+(-1), 1)), 2)</f>
        <v>469.02</v>
      </c>
    </row>
    <row r="23" spans="1:8" ht="13.50" thickBot="1" customHeight="1">
      <c r="A23" s="15"/>
      <c r="B23" s="15"/>
      <c r="C23" s="15"/>
      <c r="D23" s="15"/>
      <c r="E23" s="15"/>
      <c r="F23" s="9" t="s">
        <v>43</v>
      </c>
      <c r="G23" s="9"/>
      <c r="H23" s="17">
        <f ca="1">ROUND(SUM(INDIRECT(ADDRESS(ROW()+(-1), COLUMN()+(0), 1)),INDIRECT(ADDRESS(ROW()+(-2), COLUMN()+(0), 1))), 2)</f>
        <v>1091.61</v>
      </c>
    </row>
    <row r="24" spans="1:8" ht="13.50" thickBot="1" customHeight="1">
      <c r="A24" s="15">
        <v>4</v>
      </c>
      <c r="B24" s="15"/>
      <c r="C24" s="15"/>
      <c r="D24" s="15"/>
      <c r="E24" s="18" t="s">
        <v>44</v>
      </c>
      <c r="F24" s="18"/>
      <c r="G24" s="15"/>
      <c r="H24" s="15"/>
    </row>
    <row r="25" spans="1:8" ht="13.50" thickBot="1" customHeight="1">
      <c r="A25" s="19"/>
      <c r="B25" s="19"/>
      <c r="C25" s="20" t="s">
        <v>45</v>
      </c>
      <c r="D25" s="20"/>
      <c r="E25" s="19" t="s">
        <v>46</v>
      </c>
      <c r="F25" s="13">
        <v>2</v>
      </c>
      <c r="G25" s="14">
        <f ca="1">ROUND(SUM(INDIRECT(ADDRESS(ROW()+(-2), COLUMN()+(1), 1)),INDIRECT(ADDRESS(ROW()+(-6), COLUMN()+(1), 1)),INDIRECT(ADDRESS(ROW()+(-11), COLUMN()+(1), 1))), 2)</f>
        <v>13103.2</v>
      </c>
      <c r="H25" s="14">
        <f ca="1">ROUND(INDIRECT(ADDRESS(ROW()+(0), COLUMN()+(-2), 1))*INDIRECT(ADDRESS(ROW()+(0), COLUMN()+(-1), 1))/100, 2)</f>
        <v>262.06</v>
      </c>
    </row>
    <row r="26" spans="1:8" ht="13.50" thickBot="1" customHeight="1">
      <c r="A26" s="21" t="s">
        <v>47</v>
      </c>
      <c r="B26" s="21"/>
      <c r="C26" s="22"/>
      <c r="D26" s="22"/>
      <c r="E26" s="23"/>
      <c r="F26" s="24" t="s">
        <v>48</v>
      </c>
      <c r="G26" s="25"/>
      <c r="H26" s="26">
        <f ca="1">ROUND(SUM(INDIRECT(ADDRESS(ROW()+(-1), COLUMN()+(0), 1)),INDIRECT(ADDRESS(ROW()+(-3), COLUMN()+(0), 1)),INDIRECT(ADDRESS(ROW()+(-7), COLUMN()+(0), 1)),INDIRECT(ADDRESS(ROW()+(-12), COLUMN()+(0), 1))), 2)</f>
        <v>13365.3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