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<sst xmlns="http://schemas.openxmlformats.org/spreadsheetml/2006/main" count="34" uniqueCount="34">
  <si>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</si>
  <si>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UIS010</t>
  </si>
  <si>
    <t xml:space="preserve">Ud</t>
  </si>
  <si>
    <t xml:space="preserve">Farola solar.</t>
  </si>
  <si>
    <r>
      <rPr>
        <sz val="8.25"/>
        <color rgb="FF000000"/>
        <rFont val="Arial"/>
        <family val="2"/>
      </rPr>
      <t xml:space="preserve">Farola solar con distribución de claro radialmente asimétrica, compuesta por columna de acero cincado con placa de anclaje; brazo de acero cincado; caja de acero galvanizado con recubrimiento de plástico; módulo solar fotovoltaico, potencia máxima (Wp) 70 W, con caja de conexiones con diodos, cables y conectores; luminaria rectangular de aluminio y acero inoxidable, con lámpara LED de alto brillo, potencia máxima 20 W, eficiencia luminosa 110 lúmenes/W, sensibilidad lumínica 15 lux; batería de iones de litio, tensión 12 V, capacidad 54 Ah, temperatura de trabajo entre -25°C y 75°C y sistema de regulación y control en caja estanca, con interruptor crepuscular y temporizador, tiempo de encendido al 100% durante 4 horas/día, tiempo de encendido al 50% durante 6 horas/día y autonomía máxima sin carga 3 días. El precio no incluye la excavación de la cimentación ni la formación de la cimentación.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</si>
  <si>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</si>
  <si>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</si>
  <si>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</si>
  <si>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</si>
  <si>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</si>
  <si>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</si>
  <si>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</si>
  <si>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mt34sol015aa</t>
  </si>
  <si>
    <t xml:space="preserve">Ud</t>
  </si>
  <si>
    <t xml:space="preserve">Farola solar con distribución de claro radialmente asimétrica, compuesta por columna de acero cincado con placa de anclaje; brazo de acero cincado; caja de acero galvanizado con recubrimiento de plástico; módulo solar fotovoltaico, potencia máxima (Wp) 70 W, con caja de conexiones con diodos, cables y conectores; luminaria rectangular de aluminio y acero inoxidable, con lámpara LED de alto brillo, potencia máxima 20 W, eficiencia luminosa 110 lúmenes/W, sensibilidad lumínica 15 lux; batería de iones de litio, tensión 12 V, capacidad 54 Ah, temperatura de trabajo entre -25°C y 75°C y sistema de regulación y control en caja estanca, con interruptor crepuscular y temporizador, tiempo de encendido al 100% durante 4 horas/día, tiempo de encendido al 50% durante 6 horas/día y autonomía máxima sin carga 3 días.</t>
  </si>
  <si>
    <t xml:space="preserve">Subtotal materiales:</t>
  </si>
  <si>
    <t xml:space="preserve">Equipo y herramienta</t>
  </si>
  <si>
    <t xml:space="preserve">mq04cag010c</t>
  </si>
  <si>
    <t xml:space="preserve">h</t>
  </si>
  <si>
    <t xml:space="preserve">Camión con grúa de hasta 12 t.</t>
  </si>
  <si>
    <t xml:space="preserve">Subtotal equipo y herramienta:</t>
  </si>
  <si>
    <t xml:space="preserve">Mano de obra</t>
  </si>
  <si>
    <t xml:space="preserve">mo003</t>
  </si>
  <si>
    <t xml:space="preserve">h</t>
  </si>
  <si>
    <t xml:space="preserve">Oficial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</si>
  <si>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</si>
  <si>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</si>
  <si>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</si>
  <si>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</si>
  <si>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</si>
  <si>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</si>
  <si>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</si>
  <si>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$ 42.405,54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</si>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</sst>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7.14" customWidth="1"/>
    <col min="4" max="4" width="65.28" customWidth="1"/>
    <col min="5" max="5" width="13.60" customWidth="1"/>
    <col min="6" max="6" width="16.49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76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18.5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33919.5</v>
      </c>
      <c r="G10" s="14">
        <f ca="1">ROUND(INDIRECT(ADDRESS(ROW()+(0), COLUMN()+(-2), 1))*INDIRECT(ADDRESS(ROW()+(0), COLUMN()+(-1), 1)), 2)</f>
        <v>33919.5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33919.5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2">
        <v>0.58</v>
      </c>
      <c r="F13" s="14">
        <v>1015.4</v>
      </c>
      <c r="G13" s="14">
        <f ca="1">ROUND(INDIRECT(ADDRESS(ROW()+(0), COLUMN()+(-2), 1))*INDIRECT(ADDRESS(ROW()+(0), COLUMN()+(-1), 1)), 2)</f>
        <v>588.93</v>
      </c>
    </row>
    <row r="14" spans="1:7" ht="13.50" thickBot="1" customHeight="1">
      <c r="A14" s="15"/>
      <c r="B14" s="15"/>
      <c r="C14" s="15"/>
      <c r="D14" s="15"/>
      <c r="E14" s="9" t="s">
        <v>20</v>
      </c>
      <c r="F14" s="9"/>
      <c r="G14" s="17">
        <f ca="1">ROUND(SUM(INDIRECT(ADDRESS(ROW()+(-1), COLUMN()+(0), 1))), 2)</f>
        <v>588.93</v>
      </c>
    </row>
    <row r="15" spans="1:7" ht="13.50" thickBot="1" customHeight="1">
      <c r="A15" s="15">
        <v>3</v>
      </c>
      <c r="B15" s="15"/>
      <c r="C15" s="15"/>
      <c r="D15" s="18" t="s">
        <v>21</v>
      </c>
      <c r="E15" s="18"/>
      <c r="F15" s="15"/>
      <c r="G15" s="15"/>
    </row>
    <row r="16" spans="1:7" ht="13.50" thickBot="1" customHeight="1">
      <c r="A16" s="1" t="s">
        <v>22</v>
      </c>
      <c r="B16" s="1"/>
      <c r="C16" s="10" t="s">
        <v>23</v>
      </c>
      <c r="D16" s="1" t="s">
        <v>24</v>
      </c>
      <c r="E16" s="11">
        <v>0.685</v>
      </c>
      <c r="F16" s="13">
        <v>125.33</v>
      </c>
      <c r="G16" s="13">
        <f ca="1">ROUND(INDIRECT(ADDRESS(ROW()+(0), COLUMN()+(-2), 1))*INDIRECT(ADDRESS(ROW()+(0), COLUMN()+(-1), 1)), 2)</f>
        <v>85.85</v>
      </c>
    </row>
    <row r="17" spans="1:7" ht="13.50" thickBot="1" customHeight="1">
      <c r="A17" s="1" t="s">
        <v>25</v>
      </c>
      <c r="B17" s="1"/>
      <c r="C17" s="10" t="s">
        <v>26</v>
      </c>
      <c r="D17" s="1" t="s">
        <v>27</v>
      </c>
      <c r="E17" s="12">
        <v>0.685</v>
      </c>
      <c r="F17" s="14">
        <v>74.12</v>
      </c>
      <c r="G17" s="14">
        <f ca="1">ROUND(INDIRECT(ADDRESS(ROW()+(0), COLUMN()+(-2), 1))*INDIRECT(ADDRESS(ROW()+(0), COLUMN()+(-1), 1)), 2)</f>
        <v>50.77</v>
      </c>
    </row>
    <row r="18" spans="1:7" ht="13.50" thickBot="1" customHeight="1">
      <c r="A18" s="15"/>
      <c r="B18" s="15"/>
      <c r="C18" s="15"/>
      <c r="D18" s="15"/>
      <c r="E18" s="9" t="s">
        <v>28</v>
      </c>
      <c r="F18" s="9"/>
      <c r="G18" s="17">
        <f ca="1">ROUND(SUM(INDIRECT(ADDRESS(ROW()+(-1), COLUMN()+(0), 1)),INDIRECT(ADDRESS(ROW()+(-2), COLUMN()+(0), 1))), 2)</f>
        <v>136.62</v>
      </c>
    </row>
    <row r="19" spans="1:7" ht="13.50" thickBot="1" customHeight="1">
      <c r="A19" s="15">
        <v>4</v>
      </c>
      <c r="B19" s="15"/>
      <c r="C19" s="15"/>
      <c r="D19" s="18" t="s">
        <v>29</v>
      </c>
      <c r="E19" s="18"/>
      <c r="F19" s="15"/>
      <c r="G19" s="15"/>
    </row>
    <row r="20" spans="1:7" ht="13.50" thickBot="1" customHeight="1">
      <c r="A20" s="19"/>
      <c r="B20" s="19"/>
      <c r="C20" s="20" t="s">
        <v>30</v>
      </c>
      <c r="D20" s="19" t="s">
        <v>31</v>
      </c>
      <c r="E20" s="12">
        <v>2</v>
      </c>
      <c r="F20" s="14">
        <f ca="1">ROUND(SUM(INDIRECT(ADDRESS(ROW()+(-2), COLUMN()+(1), 1)),INDIRECT(ADDRESS(ROW()+(-6), COLUMN()+(1), 1)),INDIRECT(ADDRESS(ROW()+(-9), COLUMN()+(1), 1))), 2)</f>
        <v>34645.1</v>
      </c>
      <c r="G20" s="14">
        <f ca="1">ROUND(INDIRECT(ADDRESS(ROW()+(0), COLUMN()+(-2), 1))*INDIRECT(ADDRESS(ROW()+(0), COLUMN()+(-1), 1))/100, 2)</f>
        <v>692.9</v>
      </c>
    </row>
    <row r="21" spans="1:7" ht="13.50" thickBot="1" customHeight="1">
      <c r="A21" s="21" t="s">
        <v>32</v>
      </c>
      <c r="B21" s="21"/>
      <c r="C21" s="22"/>
      <c r="D21" s="23"/>
      <c r="E21" s="24" t="s">
        <v>33</v>
      </c>
      <c r="F21" s="25"/>
      <c r="G21" s="26">
        <f ca="1">ROUND(SUM(INDIRECT(ADDRESS(ROW()+(-1), COLUMN()+(0), 1)),INDIRECT(ADDRESS(ROW()+(-3), COLUMN()+(0), 1)),INDIRECT(ADDRESS(ROW()+(-7), COLUMN()+(0), 1)),INDIRECT(ADDRESS(ROW()+(-10), COLUMN()+(0), 1))), 2)</f>
        <v>35337.9</v>
      </c>
    </row>
  </sheetData>
  <mergeCells count="25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  <mergeCell ref="A15:B15"/>
    <mergeCell ref="D15:E15"/>
    <mergeCell ref="A16:B16"/>
    <mergeCell ref="A17:B17"/>
    <mergeCell ref="A18:B18"/>
    <mergeCell ref="E18:F18"/>
    <mergeCell ref="A19:B19"/>
    <mergeCell ref="D19:E19"/>
    <mergeCell ref="A20:B20"/>
    <mergeCell ref="A21:D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