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<sst xmlns="http://schemas.openxmlformats.org/spreadsheetml/2006/main" count="34" uniqueCount="34">
  <si>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</si>
  <si>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UII030</t>
  </si>
  <si>
    <t xml:space="preserve">Ud</t>
  </si>
  <si>
    <t xml:space="preserve">Luminaria de farola para alumbrado de zonas peatonales.</t>
  </si>
  <si>
    <r>
      <rPr>
        <sz val="8.25"/>
        <color rgb="FF000000"/>
        <rFont val="Arial"/>
        <family val="2"/>
      </rPr>
      <t xml:space="preserve">Luminaria de fundición de aluminio, acabado lacado de color negro, regulable, de 50 W, factor de potencia mayor de 0,95, de 438x438x793 mm, con 24 LED SMD 5050, temperatura de color 3000 K, índice de reproducción cromática mayor de 80, índice de deslumbramiento unificado menor de 12, flujo luminoso 6045 lúmenes, con grados de protección IP66 e IK08.</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</si>
  <si>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</si>
  <si>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</si>
  <si>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</si>
  <si>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</si>
  <si>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</si>
  <si>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</si>
  <si>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</si>
  <si>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mt34ena470oh</t>
  </si>
  <si>
    <t xml:space="preserve">Ud</t>
  </si>
  <si>
    <t xml:space="preserve">Luminaria de fundición de aluminio, acabado lacado de color negro, regulable, de 50 W, factor de potencia mayor de 0,95, de 438x438x793 mm, con 24 LED SMD 5050, temperatura de color 3000 K, índice de reproducción cromática mayor de 80, índice de deslumbramiento unificado menor de 12, flujo luminoso 6045 lúmenes, con grados de protección IP66 e IK08, para fijar en soporte.</t>
  </si>
  <si>
    <t xml:space="preserve">Subtotal materiales:</t>
  </si>
  <si>
    <t xml:space="preserve">Equipo y herramienta</t>
  </si>
  <si>
    <t xml:space="preserve">mq07cce010a</t>
  </si>
  <si>
    <t xml:space="preserve">h</t>
  </si>
  <si>
    <t xml:space="preserve">Camión con cesta elevadora de brazo articulado de 16 m de altura máxima de trabajo y 260 kg de carga máxima.</t>
  </si>
  <si>
    <t xml:space="preserve">Subtotal equipo y herramienta:</t>
  </si>
  <si>
    <t xml:space="preserve">Mano de obra</t>
  </si>
  <si>
    <t xml:space="preserve">mo003</t>
  </si>
  <si>
    <t xml:space="preserve">h</t>
  </si>
  <si>
    <t xml:space="preserve">Oficial electricista.</t>
  </si>
  <si>
    <t xml:space="preserve">mo102</t>
  </si>
  <si>
    <t xml:space="preserve">h</t>
  </si>
  <si>
    <t xml:space="preserve">Ayudante electricista.</t>
  </si>
  <si>
    <t xml:space="preserve">Subtotal mano de obra:</t>
  </si>
  <si>
    <t xml:space="preserve">Herramienta menor</t>
  </si>
  <si>
    <t xml:space="preserve">%</t>
  </si>
  <si>
    <t xml:space="preserve">Herramienta menor</t>
  </si>
  <si>
    <t xml:space="preserve">Costo de mantenimiento decenal: $ 5.078,80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</si>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</sst>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12" customWidth="1"/>
    <col min="3" max="3" width="0.68" customWidth="1"/>
    <col min="4" max="4" width="7.65" customWidth="1"/>
    <col min="5" max="5" width="64.77" customWidth="1"/>
    <col min="6" max="6" width="13.60" customWidth="1"/>
    <col min="7" max="7" width="16.49"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2">
        <v>1</v>
      </c>
      <c r="G10" s="14">
        <v>11992.3</v>
      </c>
      <c r="H10" s="14">
        <f ca="1">ROUND(INDIRECT(ADDRESS(ROW()+(0), COLUMN()+(-2), 1))*INDIRECT(ADDRESS(ROW()+(0), COLUMN()+(-1), 1)), 2)</f>
        <v>11992.3</v>
      </c>
    </row>
    <row r="11" spans="1:8" ht="13.50" thickBot="1" customHeight="1">
      <c r="A11" s="15"/>
      <c r="B11" s="15"/>
      <c r="C11" s="15"/>
      <c r="D11" s="15"/>
      <c r="E11" s="15"/>
      <c r="F11" s="9" t="s">
        <v>15</v>
      </c>
      <c r="G11" s="9"/>
      <c r="H11" s="17">
        <f ca="1">ROUND(SUM(INDIRECT(ADDRESS(ROW()+(-1), COLUMN()+(0), 1))), 2)</f>
        <v>11992.3</v>
      </c>
    </row>
    <row r="12" spans="1:8" ht="13.50" thickBot="1" customHeight="1">
      <c r="A12" s="15">
        <v>2</v>
      </c>
      <c r="B12" s="15"/>
      <c r="C12" s="15"/>
      <c r="D12" s="15"/>
      <c r="E12" s="18" t="s">
        <v>16</v>
      </c>
      <c r="F12" s="18"/>
      <c r="G12" s="15"/>
      <c r="H12" s="15"/>
    </row>
    <row r="13" spans="1:8" ht="24.00" thickBot="1" customHeight="1">
      <c r="A13" s="1" t="s">
        <v>17</v>
      </c>
      <c r="B13" s="1"/>
      <c r="C13" s="1"/>
      <c r="D13" s="10" t="s">
        <v>18</v>
      </c>
      <c r="E13" s="1" t="s">
        <v>19</v>
      </c>
      <c r="F13" s="12">
        <v>0.811</v>
      </c>
      <c r="G13" s="14">
        <v>330.14</v>
      </c>
      <c r="H13" s="14">
        <f ca="1">ROUND(INDIRECT(ADDRESS(ROW()+(0), COLUMN()+(-2), 1))*INDIRECT(ADDRESS(ROW()+(0), COLUMN()+(-1), 1)), 2)</f>
        <v>267.74</v>
      </c>
    </row>
    <row r="14" spans="1:8" ht="13.50" thickBot="1" customHeight="1">
      <c r="A14" s="15"/>
      <c r="B14" s="15"/>
      <c r="C14" s="15"/>
      <c r="D14" s="15"/>
      <c r="E14" s="15"/>
      <c r="F14" s="9" t="s">
        <v>20</v>
      </c>
      <c r="G14" s="9"/>
      <c r="H14" s="17">
        <f ca="1">ROUND(SUM(INDIRECT(ADDRESS(ROW()+(-1), COLUMN()+(0), 1))), 2)</f>
        <v>267.74</v>
      </c>
    </row>
    <row r="15" spans="1:8" ht="13.50" thickBot="1" customHeight="1">
      <c r="A15" s="15">
        <v>3</v>
      </c>
      <c r="B15" s="15"/>
      <c r="C15" s="15"/>
      <c r="D15" s="15"/>
      <c r="E15" s="18" t="s">
        <v>21</v>
      </c>
      <c r="F15" s="18"/>
      <c r="G15" s="15"/>
      <c r="H15" s="15"/>
    </row>
    <row r="16" spans="1:8" ht="13.50" thickBot="1" customHeight="1">
      <c r="A16" s="1" t="s">
        <v>22</v>
      </c>
      <c r="B16" s="1"/>
      <c r="C16" s="1"/>
      <c r="D16" s="10" t="s">
        <v>23</v>
      </c>
      <c r="E16" s="1" t="s">
        <v>24</v>
      </c>
      <c r="F16" s="11">
        <v>0.958</v>
      </c>
      <c r="G16" s="13">
        <v>123.28</v>
      </c>
      <c r="H16" s="13">
        <f ca="1">ROUND(INDIRECT(ADDRESS(ROW()+(0), COLUMN()+(-2), 1))*INDIRECT(ADDRESS(ROW()+(0), COLUMN()+(-1), 1)), 2)</f>
        <v>118.1</v>
      </c>
    </row>
    <row r="17" spans="1:8" ht="13.50" thickBot="1" customHeight="1">
      <c r="A17" s="1" t="s">
        <v>25</v>
      </c>
      <c r="B17" s="1"/>
      <c r="C17" s="1"/>
      <c r="D17" s="10" t="s">
        <v>26</v>
      </c>
      <c r="E17" s="1" t="s">
        <v>27</v>
      </c>
      <c r="F17" s="12">
        <v>0.958</v>
      </c>
      <c r="G17" s="14">
        <v>72.91</v>
      </c>
      <c r="H17" s="14">
        <f ca="1">ROUND(INDIRECT(ADDRESS(ROW()+(0), COLUMN()+(-2), 1))*INDIRECT(ADDRESS(ROW()+(0), COLUMN()+(-1), 1)), 2)</f>
        <v>69.85</v>
      </c>
    </row>
    <row r="18" spans="1:8" ht="13.50" thickBot="1" customHeight="1">
      <c r="A18" s="15"/>
      <c r="B18" s="15"/>
      <c r="C18" s="15"/>
      <c r="D18" s="15"/>
      <c r="E18" s="15"/>
      <c r="F18" s="9" t="s">
        <v>28</v>
      </c>
      <c r="G18" s="9"/>
      <c r="H18" s="17">
        <f ca="1">ROUND(SUM(INDIRECT(ADDRESS(ROW()+(-1), COLUMN()+(0), 1)),INDIRECT(ADDRESS(ROW()+(-2), COLUMN()+(0), 1))), 2)</f>
        <v>187.95</v>
      </c>
    </row>
    <row r="19" spans="1:8" ht="13.50" thickBot="1" customHeight="1">
      <c r="A19" s="15">
        <v>4</v>
      </c>
      <c r="B19" s="15"/>
      <c r="C19" s="15"/>
      <c r="D19" s="15"/>
      <c r="E19" s="18" t="s">
        <v>29</v>
      </c>
      <c r="F19" s="18"/>
      <c r="G19" s="15"/>
      <c r="H19" s="15"/>
    </row>
    <row r="20" spans="1:8" ht="13.50" thickBot="1" customHeight="1">
      <c r="A20" s="19"/>
      <c r="B20" s="19"/>
      <c r="C20" s="19"/>
      <c r="D20" s="20" t="s">
        <v>30</v>
      </c>
      <c r="E20" s="19" t="s">
        <v>31</v>
      </c>
      <c r="F20" s="12">
        <v>2</v>
      </c>
      <c r="G20" s="14">
        <f ca="1">ROUND(SUM(INDIRECT(ADDRESS(ROW()+(-2), COLUMN()+(1), 1)),INDIRECT(ADDRESS(ROW()+(-6), COLUMN()+(1), 1)),INDIRECT(ADDRESS(ROW()+(-9), COLUMN()+(1), 1))), 2)</f>
        <v>12448</v>
      </c>
      <c r="H20" s="14">
        <f ca="1">ROUND(INDIRECT(ADDRESS(ROW()+(0), COLUMN()+(-2), 1))*INDIRECT(ADDRESS(ROW()+(0), COLUMN()+(-1), 1))/100, 2)</f>
        <v>248.96</v>
      </c>
    </row>
    <row r="21" spans="1:8" ht="13.50" thickBot="1" customHeight="1">
      <c r="A21" s="21" t="s">
        <v>32</v>
      </c>
      <c r="B21" s="21"/>
      <c r="C21" s="21"/>
      <c r="D21" s="22"/>
      <c r="E21" s="23"/>
      <c r="F21" s="24" t="s">
        <v>33</v>
      </c>
      <c r="G21" s="25"/>
      <c r="H21" s="26">
        <f ca="1">ROUND(SUM(INDIRECT(ADDRESS(ROW()+(-1), COLUMN()+(0), 1)),INDIRECT(ADDRESS(ROW()+(-3), COLUMN()+(0), 1)),INDIRECT(ADDRESS(ROW()+(-7), COLUMN()+(0), 1)),INDIRECT(ADDRESS(ROW()+(-10), COLUMN()+(0), 1))), 2)</f>
        <v>12697</v>
      </c>
    </row>
  </sheetData>
  <mergeCells count="25">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