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<sst xmlns="http://schemas.openxmlformats.org/spreadsheetml/2006/main" count="46" uniqueCount="46">
  <si>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</si>
  <si>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</si>
  <si>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</si>
  <si>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Pozo de visita prefabricado de polietileno.</t>
  </si>
  <si>
    <r>
      <rPr>
        <sz val="8.25"/>
        <color rgb="FF000000"/>
        <rFont val="Arial"/>
        <family val="2"/>
      </rPr>
      <t xml:space="preserve">Pozo de visita, monobloque, de polietileno de alta densidad, de 1000 mm de diámetro nominal y 3,5 m de altura nominal, sobre solera de 30 cm de espesor de concreto reforzado f'c=300 kg/cm² (30 MPa), clase de exposición ambiental D, tamaño máximo del agregado 20 mm, revenimiento de 5 a 10 cm, encastre del cuerpo del albañal 10 cm en dicha solera, ligeramente armada con malla electrosoldada tipo 6x6 2/2 y losa alrededor de la boca del cono de 150x150 cm y 20 cm de espesor de concreto simple f'c=30 MPa (300 kg/cm²), clasificación de exposición D, tamaño máximo del agregado 20 mm, revenimiento de 5 a 10 cm,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</si>
  <si>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</si>
  <si>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</si>
  <si>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</si>
  <si>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</si>
  <si>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</si>
  <si>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</si>
  <si>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</si>
  <si>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mt10haf061xi</t>
  </si>
  <si>
    <t xml:space="preserve">m³</t>
  </si>
  <si>
    <t xml:space="preserve">Concreto f'c=30 MPa (300 kg/cm²), clasificación de exposición D, tamaño máximo del agregado 20 mm, revenimiento nominal del concreto fresco de 5 a 10 mm, premezclado, según RCDF NTC Diseño y Construcción de Estructuras de Concreto (2004).</t>
  </si>
  <si>
    <t xml:space="preserve">mt07ame070J</t>
  </si>
  <si>
    <t xml:space="preserve">m²</t>
  </si>
  <si>
    <t xml:space="preserve">Malla electrosoldada de alambre liso de acero tipo 6x6 2/2, separación 15,24x15,24 cm y Ø 6,67-6,67 mm, según NMX-B-290-CANACERO.</t>
  </si>
  <si>
    <t xml:space="preserve">mt11ras110hg</t>
  </si>
  <si>
    <t xml:space="preserve">Ud</t>
  </si>
  <si>
    <t xml:space="preserve">Pozo de visita, monobloque, de polietileno de alta densidad, de 1000 mm de diámetro nominal y 3,5 m de altura nominal, con cono reductor de 600 mm de diámetro nominal en la boca, con la escalera instalada, base con superficie lisa, dos entradas con conector de unión con junta elástica, una de 400 mm de diámetro y una de 160 mm de diámetro y una salida de 400 mm de diámetro.</t>
  </si>
  <si>
    <t xml:space="preserve">mt10hmf071Ce</t>
  </si>
  <si>
    <t xml:space="preserve">m³</t>
  </si>
  <si>
    <t xml:space="preserve">Concreto simple f'c=30 MPa (300 kg/cm²), clasificación de exposición D, tamaño máximo del agregado 20 mm, revenimiento nominal del concreto fresco de 5 a 10 mm, premezclado, según RCDF NTC Diseño y Construcción de Estructuras de Concreto (2004).</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</si>
  <si>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</si>
  <si>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</si>
  <si>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</si>
  <si>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</si>
  <si>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</si>
  <si>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</si>
  <si>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</si>
  <si>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</si>
  <si>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</si>
  <si>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</si>
  <si>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</si>
  <si>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</si>
  <si>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Oficial albañil de obra civil.</t>
  </si>
  <si>
    <t xml:space="preserve">mo087</t>
  </si>
  <si>
    <t xml:space="preserve">h</t>
  </si>
  <si>
    <t xml:space="preserve">Ayudante albañil de obra civil.</t>
  </si>
  <si>
    <t xml:space="preserve">Subtotal mano de obra:</t>
  </si>
  <si>
    <t xml:space="preserve">Herramienta menor</t>
  </si>
  <si>
    <t xml:space="preserve">%</t>
  </si>
  <si>
    <t xml:space="preserve">Herramienta menor</t>
  </si>
  <si>
    <t xml:space="preserve">Costo de mantenimiento decenal: $ 2.669,56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</si>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</sst>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44" customWidth="1"/>
    <col min="3" max="3" width="0.68" customWidth="1"/>
    <col min="4" max="4" width="6.97" customWidth="1"/>
    <col min="5" max="5" width="64.60" customWidth="1"/>
    <col min="6" max="6" width="13.60" customWidth="1"/>
    <col min="7" max="7" width="16.49"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0.53</v>
      </c>
      <c r="G10" s="12">
        <v>1861.41</v>
      </c>
      <c r="H10" s="12">
        <f ca="1">ROUND(INDIRECT(ADDRESS(ROW()+(0), COLUMN()+(-2), 1))*INDIRECT(ADDRESS(ROW()+(0), COLUMN()+(-1), 1)), 2)</f>
        <v>986.55</v>
      </c>
    </row>
    <row r="11" spans="1:8" ht="24.00" thickBot="1" customHeight="1">
      <c r="A11" s="1" t="s">
        <v>15</v>
      </c>
      <c r="B11" s="1"/>
      <c r="C11" s="10" t="s">
        <v>16</v>
      </c>
      <c r="D11" s="10"/>
      <c r="E11" s="1" t="s">
        <v>17</v>
      </c>
      <c r="F11" s="11">
        <v>1.767</v>
      </c>
      <c r="G11" s="12">
        <v>69.35</v>
      </c>
      <c r="H11" s="12">
        <f ca="1">ROUND(INDIRECT(ADDRESS(ROW()+(0), COLUMN()+(-2), 1))*INDIRECT(ADDRESS(ROW()+(0), COLUMN()+(-1), 1)), 2)</f>
        <v>122.54</v>
      </c>
    </row>
    <row r="12" spans="1:8" ht="66.00" thickBot="1" customHeight="1">
      <c r="A12" s="1" t="s">
        <v>18</v>
      </c>
      <c r="B12" s="1"/>
      <c r="C12" s="10" t="s">
        <v>19</v>
      </c>
      <c r="D12" s="10"/>
      <c r="E12" s="1" t="s">
        <v>20</v>
      </c>
      <c r="F12" s="11">
        <v>1</v>
      </c>
      <c r="G12" s="12">
        <v>48988.2</v>
      </c>
      <c r="H12" s="12">
        <f ca="1">ROUND(INDIRECT(ADDRESS(ROW()+(0), COLUMN()+(-2), 1))*INDIRECT(ADDRESS(ROW()+(0), COLUMN()+(-1), 1)), 2)</f>
        <v>48988.2</v>
      </c>
    </row>
    <row r="13" spans="1:8" ht="45.00" thickBot="1" customHeight="1">
      <c r="A13" s="1" t="s">
        <v>21</v>
      </c>
      <c r="B13" s="1"/>
      <c r="C13" s="10" t="s">
        <v>22</v>
      </c>
      <c r="D13" s="10"/>
      <c r="E13" s="1" t="s">
        <v>23</v>
      </c>
      <c r="F13" s="11">
        <v>0.293</v>
      </c>
      <c r="G13" s="12">
        <v>1861.41</v>
      </c>
      <c r="H13" s="12">
        <f ca="1">ROUND(INDIRECT(ADDRESS(ROW()+(0), COLUMN()+(-2), 1))*INDIRECT(ADDRESS(ROW()+(0), COLUMN()+(-1), 1)), 2)</f>
        <v>545.39</v>
      </c>
    </row>
    <row r="14" spans="1:8" ht="34.50" thickBot="1" customHeight="1">
      <c r="A14" s="1" t="s">
        <v>24</v>
      </c>
      <c r="B14" s="1"/>
      <c r="C14" s="10" t="s">
        <v>25</v>
      </c>
      <c r="D14" s="10"/>
      <c r="E14" s="1" t="s">
        <v>26</v>
      </c>
      <c r="F14" s="13">
        <v>1</v>
      </c>
      <c r="G14" s="14">
        <v>1054.88</v>
      </c>
      <c r="H14" s="14">
        <f ca="1">ROUND(INDIRECT(ADDRESS(ROW()+(0), COLUMN()+(-2), 1))*INDIRECT(ADDRESS(ROW()+(0), COLUMN()+(-1), 1)), 2)</f>
        <v>1054.88</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51697.5</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0.284</v>
      </c>
      <c r="G17" s="14">
        <v>860.11</v>
      </c>
      <c r="H17" s="14">
        <f ca="1">ROUND(INDIRECT(ADDRESS(ROW()+(0), COLUMN()+(-2), 1))*INDIRECT(ADDRESS(ROW()+(0), COLUMN()+(-1), 1)), 2)</f>
        <v>244.27</v>
      </c>
    </row>
    <row r="18" spans="1:8" ht="13.50" thickBot="1" customHeight="1">
      <c r="A18" s="15"/>
      <c r="B18" s="15"/>
      <c r="C18" s="15"/>
      <c r="D18" s="15"/>
      <c r="E18" s="15"/>
      <c r="F18" s="9" t="s">
        <v>32</v>
      </c>
      <c r="G18" s="9"/>
      <c r="H18" s="17">
        <f ca="1">ROUND(SUM(INDIRECT(ADDRESS(ROW()+(-1), COLUMN()+(0), 1))), 2)</f>
        <v>244.27</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2.571</v>
      </c>
      <c r="G20" s="12">
        <v>119.98</v>
      </c>
      <c r="H20" s="12">
        <f ca="1">ROUND(INDIRECT(ADDRESS(ROW()+(0), COLUMN()+(-2), 1))*INDIRECT(ADDRESS(ROW()+(0), COLUMN()+(-1), 1)), 2)</f>
        <v>308.47</v>
      </c>
    </row>
    <row r="21" spans="1:8" ht="13.50" thickBot="1" customHeight="1">
      <c r="A21" s="1" t="s">
        <v>37</v>
      </c>
      <c r="B21" s="1"/>
      <c r="C21" s="10" t="s">
        <v>38</v>
      </c>
      <c r="D21" s="10"/>
      <c r="E21" s="1" t="s">
        <v>39</v>
      </c>
      <c r="F21" s="13">
        <v>1.286</v>
      </c>
      <c r="G21" s="14">
        <v>73.05</v>
      </c>
      <c r="H21" s="14">
        <f ca="1">ROUND(INDIRECT(ADDRESS(ROW()+(0), COLUMN()+(-2), 1))*INDIRECT(ADDRESS(ROW()+(0), COLUMN()+(-1), 1)), 2)</f>
        <v>93.94</v>
      </c>
    </row>
    <row r="22" spans="1:8" ht="13.50" thickBot="1" customHeight="1">
      <c r="A22" s="15"/>
      <c r="B22" s="15"/>
      <c r="C22" s="15"/>
      <c r="D22" s="15"/>
      <c r="E22" s="15"/>
      <c r="F22" s="9" t="s">
        <v>40</v>
      </c>
      <c r="G22" s="9"/>
      <c r="H22" s="17">
        <f ca="1">ROUND(SUM(INDIRECT(ADDRESS(ROW()+(-1), COLUMN()+(0), 1)),INDIRECT(ADDRESS(ROW()+(-2), COLUMN()+(0), 1))), 2)</f>
        <v>402.41</v>
      </c>
    </row>
    <row r="23" spans="1:8" ht="13.50" thickBot="1" customHeight="1">
      <c r="A23" s="15">
        <v>4</v>
      </c>
      <c r="B23" s="15"/>
      <c r="C23" s="15"/>
      <c r="D23" s="15"/>
      <c r="E23" s="18" t="s">
        <v>41</v>
      </c>
      <c r="F23" s="18"/>
      <c r="G23" s="15"/>
      <c r="H23" s="15"/>
    </row>
    <row r="24" spans="1:8" ht="13.50" thickBot="1" customHeight="1">
      <c r="A24" s="19"/>
      <c r="B24" s="19"/>
      <c r="C24" s="20" t="s">
        <v>42</v>
      </c>
      <c r="D24" s="20"/>
      <c r="E24" s="19" t="s">
        <v>43</v>
      </c>
      <c r="F24" s="13">
        <v>2</v>
      </c>
      <c r="G24" s="14">
        <f ca="1">ROUND(SUM(INDIRECT(ADDRESS(ROW()+(-2), COLUMN()+(1), 1)),INDIRECT(ADDRESS(ROW()+(-6), COLUMN()+(1), 1)),INDIRECT(ADDRESS(ROW()+(-9), COLUMN()+(1), 1))), 2)</f>
        <v>52344.2</v>
      </c>
      <c r="H24" s="14">
        <f ca="1">ROUND(INDIRECT(ADDRESS(ROW()+(0), COLUMN()+(-2), 1))*INDIRECT(ADDRESS(ROW()+(0), COLUMN()+(-1), 1))/100, 2)</f>
        <v>1046.88</v>
      </c>
    </row>
    <row r="25" spans="1:8" ht="13.50" thickBot="1" customHeight="1">
      <c r="A25" s="21" t="s">
        <v>44</v>
      </c>
      <c r="B25" s="21"/>
      <c r="C25" s="22"/>
      <c r="D25" s="22"/>
      <c r="E25" s="23"/>
      <c r="F25" s="24" t="s">
        <v>45</v>
      </c>
      <c r="G25" s="25"/>
      <c r="H25" s="26">
        <f ca="1">ROUND(SUM(INDIRECT(ADDRESS(ROW()+(-1), COLUMN()+(0), 1)),INDIRECT(ADDRESS(ROW()+(-3), COLUMN()+(0), 1)),INDIRECT(ADDRESS(ROW()+(-7), COLUMN()+(0), 1)),INDIRECT(ADDRESS(ROW()+(-10), COLUMN()+(0), 1))), 2)</f>
        <v>53391.1</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