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<sst xmlns="http://schemas.openxmlformats.org/spreadsheetml/2006/main" count="46" uniqueCount="46">
  <si>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</si>
  <si>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UAO020</t>
  </si>
  <si>
    <t xml:space="preserve">Ud</t>
  </si>
  <si>
    <t xml:space="preserve">Pozo de bombeo prefabricado, de polietileno.</t>
  </si>
  <si>
    <r>
      <rPr>
        <sz val="8.25"/>
        <color rgb="FF000000"/>
        <rFont val="Arial"/>
        <family val="2"/>
      </rPr>
      <t xml:space="preserve">Pozo de bombeo, monobloque, de polietileno de alta densidad, de 800 mm de diámetro nominal y 1,5 m de altura nominal, sobre solera de 30 cm de espesor de concreto reforzado f'c=300 kg/cm² (30 MPa), clase de exposición ambiental D, tamaño máximo del agregado 20 mm, revenimiento de 5 a 10 cm, encastre del cuerpo del albañal 10 cm en dicha solera, ligeramente armada con malla electrosoldada tipo 6x6 2/2 y losa alrededor de la boca del cono de 150x150 cm y 20 cm de espesor de concreto simple f'c=30 MPa (300 kg/cm²), clasificación de exposición D, tamaño máximo del agregado 20 mm, revenimiento de 5 a 10 cm, con cierre de tapa circular y marco de fundición carga de rotura 125 kN, instalado en aceras, zonas peatonales o estacionamientos comunitarios. El precio incluye los equipos y la maquinaria necesarios para el desplazamiento y la disposición en obra de los elementos, pero no incluye el equipo de bombeo, la excavación ni el relleno del trasdós.</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</si>
  <si>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</si>
  <si>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</si>
  <si>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</si>
  <si>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</si>
  <si>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</si>
  <si>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</si>
  <si>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</si>
  <si>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mt10haf061xi</t>
  </si>
  <si>
    <t xml:space="preserve">m³</t>
  </si>
  <si>
    <t xml:space="preserve">Concreto f'c=30 MPa (300 kg/cm²), clasificación de exposición D, tamaño máximo del agregado 20 mm, revenimiento nominal del concreto fresco de 5 a 10 mm, premezclado, según RCDF NTC Diseño y Construcción de Estructuras de Concreto (2004).</t>
  </si>
  <si>
    <t xml:space="preserve">mt07ame070J</t>
  </si>
  <si>
    <t xml:space="preserve">m²</t>
  </si>
  <si>
    <t xml:space="preserve">Malla electrosoldada de alambre liso de acero tipo 6x6 2/2, separación 15,24x15,24 cm y Ø 6,67-6,67 mm, según NMX-B-290-CANACERO.</t>
  </si>
  <si>
    <t xml:space="preserve">mt11ras180aa</t>
  </si>
  <si>
    <t xml:space="preserve">Ud</t>
  </si>
  <si>
    <t xml:space="preserve">Pozo de bombeo, monobloque, de polietileno de alta densidad, de 800 mm de diámetro nominal y 1,5 m de altura nominal, con cono reductor de 600 mm de diámetro nominal en la boca, con la escalera instalada, base con superficie lisa, una entrada con conector de unión con junta elástica de 250 mm de diámetro, una salida de impulsión con conexión embridada de 90 mm de diámetro y tubo para ventilación.</t>
  </si>
  <si>
    <t xml:space="preserve">mt10hmf071Ce</t>
  </si>
  <si>
    <t xml:space="preserve">m³</t>
  </si>
  <si>
    <t xml:space="preserve">Concreto simple f'c=30 MPa (300 kg/cm²), clasificación de exposición D, tamaño máximo del agregado 20 mm, revenimiento nominal del concreto fresco de 5 a 10 mm, premezclado, según RCDF NTC Diseño y Construcción de Estructuras de Concreto (2004).</t>
  </si>
  <si>
    <t xml:space="preserve">mt46tpr010a</t>
  </si>
  <si>
    <t xml:space="preserve">Ud</t>
  </si>
  <si>
    <t xml:space="preserve">Tapa circular y marco de fundición dúctil de 660 mm de diámetro exterior y 40 mm de altura, paso libre de 550 mm, para pozo, carga de rotura 125 kN. Tapa revestida con pintura bituminosa y marco sin cierre ni junta.</t>
  </si>
  <si>
    <t xml:space="preserve">Subtotal materiales:</t>
  </si>
  <si>
    <t xml:space="preserve">Equipo y herramienta</t>
  </si>
  <si>
    <t xml:space="preserve">mq04cag010a</t>
  </si>
  <si>
    <t xml:space="preserve">h</t>
  </si>
  <si>
    <t xml:space="preserve">Camión con grúa de hasta 6 t.</t>
  </si>
  <si>
    <t xml:space="preserve">Subtotal equipo y herramienta:</t>
  </si>
  <si>
    <t xml:space="preserve">Mano de obra</t>
  </si>
  <si>
    <t xml:space="preserve">mo041</t>
  </si>
  <si>
    <t xml:space="preserve">h</t>
  </si>
  <si>
    <t xml:space="preserve">Oficial albañil de obra civil.</t>
  </si>
  <si>
    <t xml:space="preserve">mo087</t>
  </si>
  <si>
    <t xml:space="preserve">h</t>
  </si>
  <si>
    <t xml:space="preserve">Ayudante albañil de obra civil.</t>
  </si>
  <si>
    <t xml:space="preserve">Subtotal mano de obra:</t>
  </si>
  <si>
    <t xml:space="preserve">Herramienta menor</t>
  </si>
  <si>
    <t xml:space="preserve">%</t>
  </si>
  <si>
    <t xml:space="preserve">Herramienta menor</t>
  </si>
  <si>
    <t xml:space="preserve">Costo de mantenimiento decenal: $ 823,76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</si>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</sst>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27" customWidth="1"/>
    <col min="3" max="3" width="0.85" customWidth="1"/>
    <col min="4" max="4" width="6.80" customWidth="1"/>
    <col min="5" max="5" width="64.60" customWidth="1"/>
    <col min="6" max="6" width="13.60" customWidth="1"/>
    <col min="7" max="7" width="16.49"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0.398</v>
      </c>
      <c r="G10" s="12">
        <v>1861.41</v>
      </c>
      <c r="H10" s="12">
        <f ca="1">ROUND(INDIRECT(ADDRESS(ROW()+(0), COLUMN()+(-2), 1))*INDIRECT(ADDRESS(ROW()+(0), COLUMN()+(-1), 1)), 2)</f>
        <v>740.84</v>
      </c>
    </row>
    <row r="11" spans="1:8" ht="24.00" thickBot="1" customHeight="1">
      <c r="A11" s="1" t="s">
        <v>15</v>
      </c>
      <c r="B11" s="1"/>
      <c r="C11" s="10" t="s">
        <v>16</v>
      </c>
      <c r="D11" s="10"/>
      <c r="E11" s="1" t="s">
        <v>17</v>
      </c>
      <c r="F11" s="11">
        <v>1.327</v>
      </c>
      <c r="G11" s="12">
        <v>69.35</v>
      </c>
      <c r="H11" s="12">
        <f ca="1">ROUND(INDIRECT(ADDRESS(ROW()+(0), COLUMN()+(-2), 1))*INDIRECT(ADDRESS(ROW()+(0), COLUMN()+(-1), 1)), 2)</f>
        <v>92.03</v>
      </c>
    </row>
    <row r="12" spans="1:8" ht="66.00" thickBot="1" customHeight="1">
      <c r="A12" s="1" t="s">
        <v>18</v>
      </c>
      <c r="B12" s="1"/>
      <c r="C12" s="10" t="s">
        <v>19</v>
      </c>
      <c r="D12" s="10"/>
      <c r="E12" s="1" t="s">
        <v>20</v>
      </c>
      <c r="F12" s="11">
        <v>1</v>
      </c>
      <c r="G12" s="12">
        <v>13019.6</v>
      </c>
      <c r="H12" s="12">
        <f ca="1">ROUND(INDIRECT(ADDRESS(ROW()+(0), COLUMN()+(-2), 1))*INDIRECT(ADDRESS(ROW()+(0), COLUMN()+(-1), 1)), 2)</f>
        <v>13019.6</v>
      </c>
    </row>
    <row r="13" spans="1:8" ht="45.00" thickBot="1" customHeight="1">
      <c r="A13" s="1" t="s">
        <v>21</v>
      </c>
      <c r="B13" s="1"/>
      <c r="C13" s="10" t="s">
        <v>22</v>
      </c>
      <c r="D13" s="10"/>
      <c r="E13" s="1" t="s">
        <v>23</v>
      </c>
      <c r="F13" s="11">
        <v>0.349</v>
      </c>
      <c r="G13" s="12">
        <v>1861.41</v>
      </c>
      <c r="H13" s="12">
        <f ca="1">ROUND(INDIRECT(ADDRESS(ROW()+(0), COLUMN()+(-2), 1))*INDIRECT(ADDRESS(ROW()+(0), COLUMN()+(-1), 1)), 2)</f>
        <v>649.63</v>
      </c>
    </row>
    <row r="14" spans="1:8" ht="34.50" thickBot="1" customHeight="1">
      <c r="A14" s="1" t="s">
        <v>24</v>
      </c>
      <c r="B14" s="1"/>
      <c r="C14" s="10" t="s">
        <v>25</v>
      </c>
      <c r="D14" s="10"/>
      <c r="E14" s="1" t="s">
        <v>26</v>
      </c>
      <c r="F14" s="13">
        <v>1</v>
      </c>
      <c r="G14" s="14">
        <v>1054.88</v>
      </c>
      <c r="H14" s="14">
        <f ca="1">ROUND(INDIRECT(ADDRESS(ROW()+(0), COLUMN()+(-2), 1))*INDIRECT(ADDRESS(ROW()+(0), COLUMN()+(-1), 1)), 2)</f>
        <v>1054.88</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15557</v>
      </c>
    </row>
    <row r="16" spans="1:8" ht="13.50" thickBot="1" customHeight="1">
      <c r="A16" s="15">
        <v>2</v>
      </c>
      <c r="B16" s="15"/>
      <c r="C16" s="15"/>
      <c r="D16" s="15"/>
      <c r="E16" s="18" t="s">
        <v>28</v>
      </c>
      <c r="F16" s="18"/>
      <c r="G16" s="15"/>
      <c r="H16" s="15"/>
    </row>
    <row r="17" spans="1:8" ht="13.50" thickBot="1" customHeight="1">
      <c r="A17" s="1" t="s">
        <v>29</v>
      </c>
      <c r="B17" s="1"/>
      <c r="C17" s="10" t="s">
        <v>30</v>
      </c>
      <c r="D17" s="10"/>
      <c r="E17" s="1" t="s">
        <v>31</v>
      </c>
      <c r="F17" s="13">
        <v>0.259</v>
      </c>
      <c r="G17" s="14">
        <v>860.11</v>
      </c>
      <c r="H17" s="14">
        <f ca="1">ROUND(INDIRECT(ADDRESS(ROW()+(0), COLUMN()+(-2), 1))*INDIRECT(ADDRESS(ROW()+(0), COLUMN()+(-1), 1)), 2)</f>
        <v>222.77</v>
      </c>
    </row>
    <row r="18" spans="1:8" ht="13.50" thickBot="1" customHeight="1">
      <c r="A18" s="15"/>
      <c r="B18" s="15"/>
      <c r="C18" s="15"/>
      <c r="D18" s="15"/>
      <c r="E18" s="15"/>
      <c r="F18" s="9" t="s">
        <v>32</v>
      </c>
      <c r="G18" s="9"/>
      <c r="H18" s="17">
        <f ca="1">ROUND(SUM(INDIRECT(ADDRESS(ROW()+(-1), COLUMN()+(0), 1))), 2)</f>
        <v>222.77</v>
      </c>
    </row>
    <row r="19" spans="1:8" ht="13.50" thickBot="1" customHeight="1">
      <c r="A19" s="15">
        <v>3</v>
      </c>
      <c r="B19" s="15"/>
      <c r="C19" s="15"/>
      <c r="D19" s="15"/>
      <c r="E19" s="18" t="s">
        <v>33</v>
      </c>
      <c r="F19" s="18"/>
      <c r="G19" s="15"/>
      <c r="H19" s="15"/>
    </row>
    <row r="20" spans="1:8" ht="13.50" thickBot="1" customHeight="1">
      <c r="A20" s="1" t="s">
        <v>34</v>
      </c>
      <c r="B20" s="1"/>
      <c r="C20" s="10" t="s">
        <v>35</v>
      </c>
      <c r="D20" s="10"/>
      <c r="E20" s="1" t="s">
        <v>36</v>
      </c>
      <c r="F20" s="11">
        <v>2.379</v>
      </c>
      <c r="G20" s="12">
        <v>119.98</v>
      </c>
      <c r="H20" s="12">
        <f ca="1">ROUND(INDIRECT(ADDRESS(ROW()+(0), COLUMN()+(-2), 1))*INDIRECT(ADDRESS(ROW()+(0), COLUMN()+(-1), 1)), 2)</f>
        <v>285.43</v>
      </c>
    </row>
    <row r="21" spans="1:8" ht="13.50" thickBot="1" customHeight="1">
      <c r="A21" s="1" t="s">
        <v>37</v>
      </c>
      <c r="B21" s="1"/>
      <c r="C21" s="10" t="s">
        <v>38</v>
      </c>
      <c r="D21" s="10"/>
      <c r="E21" s="1" t="s">
        <v>39</v>
      </c>
      <c r="F21" s="13">
        <v>1.19</v>
      </c>
      <c r="G21" s="14">
        <v>73.05</v>
      </c>
      <c r="H21" s="14">
        <f ca="1">ROUND(INDIRECT(ADDRESS(ROW()+(0), COLUMN()+(-2), 1))*INDIRECT(ADDRESS(ROW()+(0), COLUMN()+(-1), 1)), 2)</f>
        <v>86.93</v>
      </c>
    </row>
    <row r="22" spans="1:8" ht="13.50" thickBot="1" customHeight="1">
      <c r="A22" s="15"/>
      <c r="B22" s="15"/>
      <c r="C22" s="15"/>
      <c r="D22" s="15"/>
      <c r="E22" s="15"/>
      <c r="F22" s="9" t="s">
        <v>40</v>
      </c>
      <c r="G22" s="9"/>
      <c r="H22" s="17">
        <f ca="1">ROUND(SUM(INDIRECT(ADDRESS(ROW()+(-1), COLUMN()+(0), 1)),INDIRECT(ADDRESS(ROW()+(-2), COLUMN()+(0), 1))), 2)</f>
        <v>372.36</v>
      </c>
    </row>
    <row r="23" spans="1:8" ht="13.50" thickBot="1" customHeight="1">
      <c r="A23" s="15">
        <v>4</v>
      </c>
      <c r="B23" s="15"/>
      <c r="C23" s="15"/>
      <c r="D23" s="15"/>
      <c r="E23" s="18" t="s">
        <v>41</v>
      </c>
      <c r="F23" s="18"/>
      <c r="G23" s="15"/>
      <c r="H23" s="15"/>
    </row>
    <row r="24" spans="1:8" ht="13.50" thickBot="1" customHeight="1">
      <c r="A24" s="19"/>
      <c r="B24" s="19"/>
      <c r="C24" s="20" t="s">
        <v>42</v>
      </c>
      <c r="D24" s="20"/>
      <c r="E24" s="19" t="s">
        <v>43</v>
      </c>
      <c r="F24" s="13">
        <v>2</v>
      </c>
      <c r="G24" s="14">
        <f ca="1">ROUND(SUM(INDIRECT(ADDRESS(ROW()+(-2), COLUMN()+(1), 1)),INDIRECT(ADDRESS(ROW()+(-6), COLUMN()+(1), 1)),INDIRECT(ADDRESS(ROW()+(-9), COLUMN()+(1), 1))), 2)</f>
        <v>16152.1</v>
      </c>
      <c r="H24" s="14">
        <f ca="1">ROUND(INDIRECT(ADDRESS(ROW()+(0), COLUMN()+(-2), 1))*INDIRECT(ADDRESS(ROW()+(0), COLUMN()+(-1), 1))/100, 2)</f>
        <v>323.04</v>
      </c>
    </row>
    <row r="25" spans="1:8" ht="13.50" thickBot="1" customHeight="1">
      <c r="A25" s="21" t="s">
        <v>44</v>
      </c>
      <c r="B25" s="21"/>
      <c r="C25" s="22"/>
      <c r="D25" s="22"/>
      <c r="E25" s="23"/>
      <c r="F25" s="24" t="s">
        <v>45</v>
      </c>
      <c r="G25" s="25"/>
      <c r="H25" s="26">
        <f ca="1">ROUND(SUM(INDIRECT(ADDRESS(ROW()+(-1), COLUMN()+(0), 1)),INDIRECT(ADDRESS(ROW()+(-3), COLUMN()+(0), 1)),INDIRECT(ADDRESS(ROW()+(-7), COLUMN()+(0), 1)),INDIRECT(ADDRESS(ROW()+(-10), COLUMN()+(0), 1))), 2)</f>
        <v>16475.1</v>
      </c>
    </row>
  </sheetData>
  <mergeCells count="4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F18:G18"/>
    <mergeCell ref="A19:B19"/>
    <mergeCell ref="C19:D19"/>
    <mergeCell ref="E19:F19"/>
    <mergeCell ref="A20:B20"/>
    <mergeCell ref="C20:D20"/>
    <mergeCell ref="A21:B21"/>
    <mergeCell ref="C21:D21"/>
    <mergeCell ref="A22:B22"/>
    <mergeCell ref="C22:D22"/>
    <mergeCell ref="F22:G22"/>
    <mergeCell ref="A23:B23"/>
    <mergeCell ref="C23:D23"/>
    <mergeCell ref="E23:F23"/>
    <mergeCell ref="A24:B24"/>
    <mergeCell ref="C24:D24"/>
    <mergeCell ref="A25:E25"/>
    <mergeCell ref="F25:G25"/>
  </mergeCells>
  <pageMargins left="0.147638" right="0.147638" top="0.206693" bottom="0.206693" header="0.0" footer="0.0"/>
  <pageSetup paperSize="9" orientation="portrait"/>
  <rowBreaks count="0" manualBreakCount="0">
    </rowBreaks>
</worksheet>
</file>