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<sst xmlns="http://schemas.openxmlformats.org/spreadsheetml/2006/main" count="46" uniqueCount="46">
  <si>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</si>
  <si>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</si>
  <si>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</si>
  <si>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</si>
  <si>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800 mm de diámetro nominal y 3,5 m de altura nominal, sobre solera de 30 cm de espesor de concreto reforzado f'c=300 kg/cm² (30 MPa), clase de exposición ambiental D, tamaño máximo del agregado 20 mm, revenimiento de 5 a 10 cm, encastre del cuerpo del albañal 10 cm en dicha solera, ligeramente armada con malla electrosoldada tipo 6x6 2/2 y losa alrededor de la boca del cono de 150x150 cm y 20 cm de espesor de concreto simple f'c=30 MPa (300 kg/cm²), clasificación de exposición D, tamaño máximo del agregado 20 mm, revenimiento de 5 a 10 cm, con cierre de tapa circular y marco de fundición carga de rotura 250 kN, instalado en junto a guarniciones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</si>
  <si>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</si>
  <si>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</si>
  <si>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</si>
  <si>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</si>
  <si>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</si>
  <si>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</si>
  <si>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</si>
  <si>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mt10haf061xi</t>
  </si>
  <si>
    <t xml:space="preserve">m³</t>
  </si>
  <si>
    <t xml:space="preserve">Concreto f'c=30 MPa (300 kg/cm²), clasificación de exposición D, tamaño máximo del agregado 20 mm, revenimiento nominal del concreto fresco de 5 a 10 mm, premezclado, según RCDF NTC Diseño y Construcción de Estructuras de Concreto (2004).</t>
  </si>
  <si>
    <t xml:space="preserve">mt07ame070J</t>
  </si>
  <si>
    <t xml:space="preserve">m²</t>
  </si>
  <si>
    <t xml:space="preserve">Malla electrosoldada de alambre liso de acero tipo 6x6 2/2, separación 15,24x15,24 cm y Ø 6,67-6,67 mm, según NMX-B-290-CANACERO.</t>
  </si>
  <si>
    <t xml:space="preserve">mt11ras180ga</t>
  </si>
  <si>
    <t xml:space="preserve">Ud</t>
  </si>
  <si>
    <t xml:space="preserve">Pozo de bombeo, monobloque, de polietileno de alta densidad, de 800 mm de diámetro nominal y 3,5 m de altura nominal, con cono reductor de 600 mm de diámetro nominal en la boca, con la escalera instalada, base con superficie lisa, una entrada con conector de unión con junta elástica de 250 mm de diámetro, una salida de impulsión con conexión embridada de 90 mm de diámetro y tubo para ventilación.</t>
  </si>
  <si>
    <t xml:space="preserve">mt10hmf071Ce</t>
  </si>
  <si>
    <t xml:space="preserve">m³</t>
  </si>
  <si>
    <t xml:space="preserve">Concreto simple f'c=30 MPa (300 kg/cm²), clasificación de exposición D, tamaño máximo del agregado 20 mm, revenimiento nominal del concreto fresco de 5 a 10 mm, premezclado, según RCDF NTC Diseño y Construcción de Estructuras de Concreto (2004).</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</si>
  <si>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</si>
  <si>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</si>
  <si>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</si>
  <si>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</si>
  <si>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</si>
  <si>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</si>
  <si>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</si>
  <si>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</si>
  <si>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</si>
  <si>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</si>
  <si>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</si>
  <si>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</si>
  <si>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</si>
  <si>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</si>
  <si>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</si>
  <si>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</si>
  <si>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</si>
  <si>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</si>
  <si>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</si>
  <si>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</si>
  <si>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t xml:space="preserve">Costo de mantenimiento decenal: $ 1.687,79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</si>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</sst>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4.60"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0.398</v>
      </c>
      <c r="G10" s="12">
        <v>1861.41</v>
      </c>
      <c r="H10" s="12">
        <f ca="1">ROUND(INDIRECT(ADDRESS(ROW()+(0), COLUMN()+(-2), 1))*INDIRECT(ADDRESS(ROW()+(0), COLUMN()+(-1), 1)), 2)</f>
        <v>740.84</v>
      </c>
    </row>
    <row r="11" spans="1:8" ht="24.00" thickBot="1" customHeight="1">
      <c r="A11" s="1" t="s">
        <v>15</v>
      </c>
      <c r="B11" s="1"/>
      <c r="C11" s="10" t="s">
        <v>16</v>
      </c>
      <c r="D11" s="10"/>
      <c r="E11" s="1" t="s">
        <v>17</v>
      </c>
      <c r="F11" s="11">
        <v>1.327</v>
      </c>
      <c r="G11" s="12">
        <v>69.35</v>
      </c>
      <c r="H11" s="12">
        <f ca="1">ROUND(INDIRECT(ADDRESS(ROW()+(0), COLUMN()+(-2), 1))*INDIRECT(ADDRESS(ROW()+(0), COLUMN()+(-1), 1)), 2)</f>
        <v>92.03</v>
      </c>
    </row>
    <row r="12" spans="1:8" ht="66.00" thickBot="1" customHeight="1">
      <c r="A12" s="1" t="s">
        <v>18</v>
      </c>
      <c r="B12" s="1"/>
      <c r="C12" s="10" t="s">
        <v>19</v>
      </c>
      <c r="D12" s="10"/>
      <c r="E12" s="1" t="s">
        <v>20</v>
      </c>
      <c r="F12" s="11">
        <v>1</v>
      </c>
      <c r="G12" s="12">
        <v>29818.4</v>
      </c>
      <c r="H12" s="12">
        <f ca="1">ROUND(INDIRECT(ADDRESS(ROW()+(0), COLUMN()+(-2), 1))*INDIRECT(ADDRESS(ROW()+(0), COLUMN()+(-1), 1)), 2)</f>
        <v>29818.4</v>
      </c>
    </row>
    <row r="13" spans="1:8" ht="45.00" thickBot="1" customHeight="1">
      <c r="A13" s="1" t="s">
        <v>21</v>
      </c>
      <c r="B13" s="1"/>
      <c r="C13" s="10" t="s">
        <v>22</v>
      </c>
      <c r="D13" s="10"/>
      <c r="E13" s="1" t="s">
        <v>23</v>
      </c>
      <c r="F13" s="11">
        <v>0.349</v>
      </c>
      <c r="G13" s="12">
        <v>1861.41</v>
      </c>
      <c r="H13" s="12">
        <f ca="1">ROUND(INDIRECT(ADDRESS(ROW()+(0), COLUMN()+(-2), 1))*INDIRECT(ADDRESS(ROW()+(0), COLUMN()+(-1), 1)), 2)</f>
        <v>649.63</v>
      </c>
    </row>
    <row r="14" spans="1:8" ht="34.50" thickBot="1" customHeight="1">
      <c r="A14" s="1" t="s">
        <v>24</v>
      </c>
      <c r="B14" s="1"/>
      <c r="C14" s="10" t="s">
        <v>25</v>
      </c>
      <c r="D14" s="10"/>
      <c r="E14" s="1" t="s">
        <v>26</v>
      </c>
      <c r="F14" s="13">
        <v>1</v>
      </c>
      <c r="G14" s="14">
        <v>1156.66</v>
      </c>
      <c r="H14" s="14">
        <f ca="1">ROUND(INDIRECT(ADDRESS(ROW()+(0), COLUMN()+(-2), 1))*INDIRECT(ADDRESS(ROW()+(0), COLUMN()+(-1), 1)), 2)</f>
        <v>1156.66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32457.6</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0.282</v>
      </c>
      <c r="G17" s="14">
        <v>860.11</v>
      </c>
      <c r="H17" s="14">
        <f ca="1">ROUND(INDIRECT(ADDRESS(ROW()+(0), COLUMN()+(-2), 1))*INDIRECT(ADDRESS(ROW()+(0), COLUMN()+(-1), 1)), 2)</f>
        <v>242.55</v>
      </c>
    </row>
    <row r="18" spans="1:8" ht="13.50" thickBot="1" customHeight="1">
      <c r="A18" s="15"/>
      <c r="B18" s="15"/>
      <c r="C18" s="15"/>
      <c r="D18" s="15"/>
      <c r="E18" s="15"/>
      <c r="F18" s="9" t="s">
        <v>32</v>
      </c>
      <c r="G18" s="9"/>
      <c r="H18" s="17">
        <f ca="1">ROUND(SUM(INDIRECT(ADDRESS(ROW()+(-1), COLUMN()+(0), 1))), 2)</f>
        <v>242.55</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2.516</v>
      </c>
      <c r="G20" s="12">
        <v>119.98</v>
      </c>
      <c r="H20" s="12">
        <f ca="1">ROUND(INDIRECT(ADDRESS(ROW()+(0), COLUMN()+(-2), 1))*INDIRECT(ADDRESS(ROW()+(0), COLUMN()+(-1), 1)), 2)</f>
        <v>301.87</v>
      </c>
    </row>
    <row r="21" spans="1:8" ht="13.50" thickBot="1" customHeight="1">
      <c r="A21" s="1" t="s">
        <v>37</v>
      </c>
      <c r="B21" s="1"/>
      <c r="C21" s="10" t="s">
        <v>38</v>
      </c>
      <c r="D21" s="10"/>
      <c r="E21" s="1" t="s">
        <v>39</v>
      </c>
      <c r="F21" s="13">
        <v>1.258</v>
      </c>
      <c r="G21" s="14">
        <v>73.05</v>
      </c>
      <c r="H21" s="14">
        <f ca="1">ROUND(INDIRECT(ADDRESS(ROW()+(0), COLUMN()+(-2), 1))*INDIRECT(ADDRESS(ROW()+(0), COLUMN()+(-1), 1)), 2)</f>
        <v>91.9</v>
      </c>
    </row>
    <row r="22" spans="1:8" ht="13.50" thickBot="1" customHeight="1">
      <c r="A22" s="15"/>
      <c r="B22" s="15"/>
      <c r="C22" s="15"/>
      <c r="D22" s="15"/>
      <c r="E22" s="15"/>
      <c r="F22" s="9" t="s">
        <v>40</v>
      </c>
      <c r="G22" s="9"/>
      <c r="H22" s="17">
        <f ca="1">ROUND(SUM(INDIRECT(ADDRESS(ROW()+(-1), COLUMN()+(0), 1)),INDIRECT(ADDRESS(ROW()+(-2), COLUMN()+(0), 1))), 2)</f>
        <v>393.77</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33093.9</v>
      </c>
      <c r="H24" s="14">
        <f ca="1">ROUND(INDIRECT(ADDRESS(ROW()+(0), COLUMN()+(-2), 1))*INDIRECT(ADDRESS(ROW()+(0), COLUMN()+(-1), 1))/100, 2)</f>
        <v>661.88</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33755.8</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