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<sst xmlns="http://schemas.openxmlformats.org/spreadsheetml/2006/main" count="35" uniqueCount="35">
  <si>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</si>
  <si>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QDF011</t>
  </si>
  <si>
    <t xml:space="preserve">m</t>
  </si>
  <si>
    <t xml:space="preserve">Junta de contracción en techumbre plana no transitable, no ventilada. Impermeabilización con membranas de poliolefinas.</t>
  </si>
  <si>
    <r>
      <rPr>
        <sz val="8.25"/>
        <color rgb="FF000000"/>
        <rFont val="Arial"/>
        <family val="2"/>
      </rPr>
      <t xml:space="preserve">Junta de contracción en techumbre plana no transitable, no ventilada, ajardinada, tipo invertida, con módulo drenante. Impermeabilización: banda de refuerzo para membrana impermeabilizante flexible tipo EVAC, de 380 mm de anchura, compuesta de una doble hoja de poliolefina termoplástica con acetato de vinil etileno, con ambas caras revestidas de fibras de poliéster no tejidas, de 0,8 mm de espesor y 625 g/m², fijada al soporte con adhesivo cementoso mejorado C2 E, formando un fuelle sin adherir en la zona de la junta; fondo de juntas para sellado en cordones de polietileno expandido, de 20 mm de diámetro; y banda de terminación para membrana impermeabilizante flexible tipo EVAC, de 380 mm de anchura, compuesta de una doble hoja de poliolefina termoplástica con acetato de vinil etileno, con ambas caras revestidas de fibras de poliéster no tejidas, de 0,8 mm de espesor y 625 g/m² fijada a la impermeabilización continua de la techumbre, con adhesivo cementoso mejorado C2 E, formando un fuelle sin adherir en la zona de la junta, sobre el cordón de relleno.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</si>
  <si>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</si>
  <si>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</si>
  <si>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</si>
  <si>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</si>
  <si>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</si>
  <si>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</si>
  <si>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</si>
  <si>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mt09mcr250a</t>
  </si>
  <si>
    <t xml:space="preserve">kg</t>
  </si>
  <si>
    <t xml:space="preserve">Adhesivo cementoso mejorado, C2 E, con tiempo abierto ampliado, para la fijación de geomembranas, compuesto por cementos especiales, agregados seleccionados y resinas sintéticas.</t>
  </si>
  <si>
    <t xml:space="preserve">mt15rev040cg</t>
  </si>
  <si>
    <t xml:space="preserve">m</t>
  </si>
  <si>
    <t xml:space="preserve">Banda de refuerzo para membrana impermeabilizante flexible tipo EVAC, de 380 mm de anchura, compuesta de una doble hoja de poliolefina termoplástica con acetato de vinil etileno, con ambas caras revestidas de fibras de poliéster no tejidas, de 0,8 mm de espesor y 625 g/m², suministrada en rollos de 30 m de longitud.</t>
  </si>
  <si>
    <t xml:space="preserve">mt15sja030bb</t>
  </si>
  <si>
    <t xml:space="preserve">m</t>
  </si>
  <si>
    <t xml:space="preserve">Fondo de juntas para sellado en cordones de polietileno expandido, de 20 mm de diámetro, para limitar la profundidad de la junta de contracción.</t>
  </si>
  <si>
    <t xml:space="preserve">Subtotal materiales:</t>
  </si>
  <si>
    <t xml:space="preserve">Mano de obra</t>
  </si>
  <si>
    <t xml:space="preserve">mo029</t>
  </si>
  <si>
    <t xml:space="preserve">h</t>
  </si>
  <si>
    <t xml:space="preserve">Oficial aplicador de membranas y mantos impermeabilizantes.</t>
  </si>
  <si>
    <t xml:space="preserve">mo067</t>
  </si>
  <si>
    <t xml:space="preserve">h</t>
  </si>
  <si>
    <t xml:space="preserve">Ayudante aplicador de membranas y mantos impermeabilizantes.</t>
  </si>
  <si>
    <t xml:space="preserve">Subtotal mano de obra:</t>
  </si>
  <si>
    <t xml:space="preserve">Herramienta menor</t>
  </si>
  <si>
    <t xml:space="preserve">%</t>
  </si>
  <si>
    <t xml:space="preserve">Herramienta menor</t>
  </si>
  <si>
    <t xml:space="preserve">Costo de mantenimiento decenal: $ 809,62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</si>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</sst>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7.14" customWidth="1"/>
    <col min="4" max="4" width="73.78" customWidth="1"/>
    <col min="5" max="5" width="11.90" customWidth="1"/>
    <col min="6" max="6" width="12.07" customWidth="1"/>
    <col min="7" max="7" width="10.03"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97.50" thickBot="1" customHeight="1">
      <c r="A5" s="5" t="s">
        <v>4</v>
      </c>
      <c r="B5" s="5"/>
      <c r="C5" s="5"/>
      <c r="D5" s="5"/>
      <c r="E5" s="5"/>
      <c r="F5" s="5"/>
      <c r="G5" s="5"/>
    </row>
    <row r="8" spans="1:7" ht="13.5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2.4</v>
      </c>
      <c r="F10" s="12">
        <v>10.26</v>
      </c>
      <c r="G10" s="12">
        <f ca="1">ROUND(INDIRECT(ADDRESS(ROW()+(0), COLUMN()+(-2), 1))*INDIRECT(ADDRESS(ROW()+(0), COLUMN()+(-1), 1)), 2)</f>
        <v>24.62</v>
      </c>
    </row>
    <row r="11" spans="1:7" ht="45.00" thickBot="1" customHeight="1">
      <c r="A11" s="1" t="s">
        <v>15</v>
      </c>
      <c r="B11" s="1"/>
      <c r="C11" s="10" t="s">
        <v>16</v>
      </c>
      <c r="D11" s="1" t="s">
        <v>17</v>
      </c>
      <c r="E11" s="11">
        <v>2.1</v>
      </c>
      <c r="F11" s="12">
        <v>227.35</v>
      </c>
      <c r="G11" s="12">
        <f ca="1">ROUND(INDIRECT(ADDRESS(ROW()+(0), COLUMN()+(-2), 1))*INDIRECT(ADDRESS(ROW()+(0), COLUMN()+(-1), 1)), 2)</f>
        <v>477.44</v>
      </c>
    </row>
    <row r="12" spans="1:7" ht="24.00" thickBot="1" customHeight="1">
      <c r="A12" s="1" t="s">
        <v>18</v>
      </c>
      <c r="B12" s="1"/>
      <c r="C12" s="10" t="s">
        <v>19</v>
      </c>
      <c r="D12" s="1" t="s">
        <v>20</v>
      </c>
      <c r="E12" s="13">
        <v>1.05</v>
      </c>
      <c r="F12" s="14">
        <v>7.25</v>
      </c>
      <c r="G12" s="14">
        <f ca="1">ROUND(INDIRECT(ADDRESS(ROW()+(0), COLUMN()+(-2), 1))*INDIRECT(ADDRESS(ROW()+(0), COLUMN()+(-1), 1)), 2)</f>
        <v>7.61</v>
      </c>
    </row>
    <row r="13" spans="1:7" ht="13.50" thickBot="1" customHeight="1">
      <c r="A13" s="15"/>
      <c r="B13" s="15"/>
      <c r="C13" s="15"/>
      <c r="D13" s="15"/>
      <c r="E13" s="9" t="s">
        <v>21</v>
      </c>
      <c r="F13" s="9"/>
      <c r="G13" s="17">
        <f ca="1">ROUND(SUM(INDIRECT(ADDRESS(ROW()+(-1), COLUMN()+(0), 1)),INDIRECT(ADDRESS(ROW()+(-2), COLUMN()+(0), 1)),INDIRECT(ADDRESS(ROW()+(-3), COLUMN()+(0), 1))), 2)</f>
        <v>509.67</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0.138</v>
      </c>
      <c r="F15" s="12">
        <v>119.98</v>
      </c>
      <c r="G15" s="12">
        <f ca="1">ROUND(INDIRECT(ADDRESS(ROW()+(0), COLUMN()+(-2), 1))*INDIRECT(ADDRESS(ROW()+(0), COLUMN()+(-1), 1)), 2)</f>
        <v>16.56</v>
      </c>
    </row>
    <row r="16" spans="1:7" ht="13.50" thickBot="1" customHeight="1">
      <c r="A16" s="1" t="s">
        <v>26</v>
      </c>
      <c r="B16" s="1"/>
      <c r="C16" s="10" t="s">
        <v>27</v>
      </c>
      <c r="D16" s="1" t="s">
        <v>28</v>
      </c>
      <c r="E16" s="13">
        <v>0.138</v>
      </c>
      <c r="F16" s="14">
        <v>73.05</v>
      </c>
      <c r="G16" s="14">
        <f ca="1">ROUND(INDIRECT(ADDRESS(ROW()+(0), COLUMN()+(-2), 1))*INDIRECT(ADDRESS(ROW()+(0), COLUMN()+(-1), 1)), 2)</f>
        <v>10.08</v>
      </c>
    </row>
    <row r="17" spans="1:7" ht="13.50" thickBot="1" customHeight="1">
      <c r="A17" s="15"/>
      <c r="B17" s="15"/>
      <c r="C17" s="15"/>
      <c r="D17" s="15"/>
      <c r="E17" s="9" t="s">
        <v>29</v>
      </c>
      <c r="F17" s="9"/>
      <c r="G17" s="17">
        <f ca="1">ROUND(SUM(INDIRECT(ADDRESS(ROW()+(-1), COLUMN()+(0), 1)),INDIRECT(ADDRESS(ROW()+(-2), COLUMN()+(0), 1))), 2)</f>
        <v>26.64</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536.31</v>
      </c>
      <c r="G19" s="14">
        <f ca="1">ROUND(INDIRECT(ADDRESS(ROW()+(0), COLUMN()+(-2), 1))*INDIRECT(ADDRESS(ROW()+(0), COLUMN()+(-1), 1))/100, 2)</f>
        <v>10.73</v>
      </c>
    </row>
    <row r="20" spans="1:7" ht="13.50" thickBot="1" customHeight="1">
      <c r="A20" s="21" t="s">
        <v>33</v>
      </c>
      <c r="B20" s="21"/>
      <c r="C20" s="22"/>
      <c r="D20" s="23"/>
      <c r="E20" s="24" t="s">
        <v>34</v>
      </c>
      <c r="F20" s="25"/>
      <c r="G20" s="26">
        <f ca="1">ROUND(SUM(INDIRECT(ADDRESS(ROW()+(-1), COLUMN()+(0), 1)),INDIRECT(ADDRESS(ROW()+(-3), COLUMN()+(0), 1)),INDIRECT(ADDRESS(ROW()+(-7), COLUMN()+(0), 1))), 2)</f>
        <v>547.04</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