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<sst xmlns="http://schemas.openxmlformats.org/spreadsheetml/2006/main" count="92" uniqueCount="92">
  <si>
    <t xml:space="preserve"/>
  </si>
  <si>
    <t xml:space="preserve">IPE020</t>
  </si>
  <si>
    <t xml:space="preserve">Ud</t>
  </si>
  <si>
    <t xml:space="preserve">Pararrayos de malla conductora (Jaula de Faraday).</t>
  </si>
  <si>
    <r>
      <rPr>
        <sz val="8.25"/>
        <color rgb="FF000000"/>
        <rFont val="Arial"/>
        <family val="2"/>
      </rPr>
      <t xml:space="preserve">Sistema externo de protección frente al rayo, formado por pararrayos tipo malla conductora (Jaula de Faraday), con retícula de 5x5 m y 10 m de distancia entre bajadas, de pletina conductora de cobre, desnuda, de 30x2 mm y 5 puntas captadoras de acero inoxidable y 1 m de altura, colocadas en techumbre sobre soporte de concreto. Incluso soportes, piezas especiales, vías de chispas, tubos de protección de las bajadas y tomas de tierra con pletina conductora de cobre estañado.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</si>
  <si>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</si>
  <si>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</si>
  <si>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</si>
  <si>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</si>
  <si>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</si>
  <si>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</si>
  <si>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</si>
  <si>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mt41pca010a</t>
  </si>
  <si>
    <t xml:space="preserve">m</t>
  </si>
  <si>
    <t xml:space="preserve">Pletina conductora de cobre estañado, desnuda, de 30x2 mm.</t>
  </si>
  <si>
    <t xml:space="preserve">mt41pea030dbh</t>
  </si>
  <si>
    <t xml:space="preserve">Ud</t>
  </si>
  <si>
    <t xml:space="preserve">Punta captadora de acero inoxidable, de 16 mm de diámetro y 1 m de altura.</t>
  </si>
  <si>
    <t xml:space="preserve">mt41paa100a</t>
  </si>
  <si>
    <t xml:space="preserve">Ud</t>
  </si>
  <si>
    <t xml:space="preserve">Soporte de concreto, para fijación de punta captadora de 16 mm de diámetro y 1 m de longitud.</t>
  </si>
  <si>
    <t xml:space="preserve">mt41paa102a</t>
  </si>
  <si>
    <t xml:space="preserve">Ud</t>
  </si>
  <si>
    <t xml:space="preserve">Junta plana, para soporte de concreto.</t>
  </si>
  <si>
    <t xml:space="preserve">mt41paa130a</t>
  </si>
  <si>
    <t xml:space="preserve">Ud</t>
  </si>
  <si>
    <t xml:space="preserve">Pieza de latón, para unión de terminal aéreo a cable de cobre de 8 a 10 mm de diámetro o pletina conductora de cobre estañado de 30x2 mm.</t>
  </si>
  <si>
    <t xml:space="preserve">mt41paa055a</t>
  </si>
  <si>
    <t xml:space="preserve">Ud</t>
  </si>
  <si>
    <t xml:space="preserve">Soporte cónico de polipropileno, con tapa para el relleno y base de 140x140x80 mm, para fijación de la grapa a superficies horizontales.</t>
  </si>
  <si>
    <t xml:space="preserve">mt41paa054a</t>
  </si>
  <si>
    <t xml:space="preserve">Ud</t>
  </si>
  <si>
    <t xml:space="preserve">Grapa de nylon de 23x23x17 mm, para fijación de pletina conductora de cobre estañado de 30x2 mm.</t>
  </si>
  <si>
    <t xml:space="preserve">mt41paa050a</t>
  </si>
  <si>
    <t xml:space="preserve">Ud</t>
  </si>
  <si>
    <t xml:space="preserve">Grapa de acero inoxidable, para fijación de pletina conductora de entre 30x2 mm y 30x3,5 mm de sección a pared.</t>
  </si>
  <si>
    <t xml:space="preserve">mt41pea040a</t>
  </si>
  <si>
    <t xml:space="preserve">Ud</t>
  </si>
  <si>
    <t xml:space="preserve">Terminal aéreo, de acero inoxidable, de 20 mm de diámetro y 0,5 m de altura.</t>
  </si>
  <si>
    <t xml:space="preserve">mt41paa110a</t>
  </si>
  <si>
    <t xml:space="preserve">Ud</t>
  </si>
  <si>
    <t xml:space="preserve">Soporte, para fijación de terminal aéreo a mástil de antena de diámetro máximo 50 mm.</t>
  </si>
  <si>
    <t xml:space="preserve">mt41paa120a</t>
  </si>
  <si>
    <t xml:space="preserve">Ud</t>
  </si>
  <si>
    <t xml:space="preserve">Soporte en ángulo, para fijación de terminal aéreo a superficie vertical.</t>
  </si>
  <si>
    <t xml:space="preserve">mt41paa090a</t>
  </si>
  <si>
    <t xml:space="preserve">Ud</t>
  </si>
  <si>
    <t xml:space="preserve">Soporte de acero inoxidable, para fijación de grapa a perfil metálico.</t>
  </si>
  <si>
    <t xml:space="preserve">mt41paa070a</t>
  </si>
  <si>
    <t xml:space="preserve">Ud</t>
  </si>
  <si>
    <t xml:space="preserve">Vía de chispas, para mástil de antena y conexión a pletina de cobre estañado.</t>
  </si>
  <si>
    <t xml:space="preserve">mt41paa080a</t>
  </si>
  <si>
    <t xml:space="preserve">Ud</t>
  </si>
  <si>
    <t xml:space="preserve">Vía de chispas, para unión entre tomas de tierra.</t>
  </si>
  <si>
    <t xml:space="preserve">mt41paa053a</t>
  </si>
  <si>
    <t xml:space="preserve">Ud</t>
  </si>
  <si>
    <t xml:space="preserve">Conector de latón de 55x55 mm con placa intermedia, para unión múltiple de cables de cobre de 8 a 10 mm de diámetro y pletinas conductoras de cobre estañado de 30x2 mm.</t>
  </si>
  <si>
    <t xml:space="preserve">mt41paa052a</t>
  </si>
  <si>
    <t xml:space="preserve">Ud</t>
  </si>
  <si>
    <t xml:space="preserve">Conector seccionador de latón, de 70x50x15 mm, con sistema de bisagra, para unión de pletinas conductoras de entre 30x2 mm y 30x3,5 mm de sección.</t>
  </si>
  <si>
    <t xml:space="preserve">mt41pca020a</t>
  </si>
  <si>
    <t xml:space="preserve">Ud</t>
  </si>
  <si>
    <t xml:space="preserve">Tubo de acero galvanizado, de 2 m de longitud, para la protección de la bajada de la pletina conductora.</t>
  </si>
  <si>
    <t xml:space="preserve">mt35ata010a</t>
  </si>
  <si>
    <t xml:space="preserve">Ud</t>
  </si>
  <si>
    <t xml:space="preserve">Registro de polipropileno para toma de tierra, de 250x250x250 mm, con tapa de registro.</t>
  </si>
  <si>
    <t xml:space="preserve">mt35ata020a</t>
  </si>
  <si>
    <t xml:space="preserve">Ud</t>
  </si>
  <si>
    <t xml:space="preserve">Puente para comprobación de puesta a tierra de la instalación eléctrica.</t>
  </si>
  <si>
    <t xml:space="preserve">mt35ate020a</t>
  </si>
  <si>
    <t xml:space="preserve">Ud</t>
  </si>
  <si>
    <t xml:space="preserve">Electrodo para red de toma de tierra cobreado con 254 µm, fabricado en acero, de 14,3 mm de diámetro y 2 m de longitud.</t>
  </si>
  <si>
    <t xml:space="preserve">mt41paa140a</t>
  </si>
  <si>
    <t xml:space="preserve">Ud</t>
  </si>
  <si>
    <t xml:space="preserve">Pieza de latón, para unión de electrodo de toma de tierra a cable de cobre de 8 a 10 mm de diámetro o pletina conductora de cobre estañado de 30x2 mm.</t>
  </si>
  <si>
    <t xml:space="preserve">mt35ata030a</t>
  </si>
  <si>
    <t xml:space="preserve">Ud</t>
  </si>
  <si>
    <t xml:space="preserve">Bote de 5 kg de gel concentrado, ecológico y no corrosivo, para la preparación de 20 litros de mejorador de la conductividad de puestas a tierra.</t>
  </si>
  <si>
    <t xml:space="preserve">Subtotal materiales:</t>
  </si>
  <si>
    <t xml:space="preserve">Mano de obra</t>
  </si>
  <si>
    <t xml:space="preserve">mo007</t>
  </si>
  <si>
    <t xml:space="preserve">h</t>
  </si>
  <si>
    <t xml:space="preserve">Oficial instalador de pararrayos.</t>
  </si>
  <si>
    <t xml:space="preserve">mo106</t>
  </si>
  <si>
    <t xml:space="preserve">h</t>
  </si>
  <si>
    <t xml:space="preserve">Ayudante instalador de pararrayos.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</si>
  <si>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</si>
  <si>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</si>
  <si>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</si>
  <si>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</si>
  <si>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$ 15.182,16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</si>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</sst>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68.85" customWidth="1"/>
    <col min="6" max="6" width="11.73" customWidth="1"/>
    <col min="7" max="7" width="12.2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107</v>
      </c>
      <c r="G10" s="12">
        <v>1484.91</v>
      </c>
      <c r="H10" s="12">
        <f ca="1">ROUND(INDIRECT(ADDRESS(ROW()+(0), COLUMN()+(-2), 1))*INDIRECT(ADDRESS(ROW()+(0), COLUMN()+(-1), 1)), 2)</f>
        <v>158885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</v>
      </c>
      <c r="G11" s="12">
        <v>2591.12</v>
      </c>
      <c r="H11" s="12">
        <f ca="1">ROUND(INDIRECT(ADDRESS(ROW()+(0), COLUMN()+(-2), 1))*INDIRECT(ADDRESS(ROW()+(0), COLUMN()+(-1), 1)), 2)</f>
        <v>12955.6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5</v>
      </c>
      <c r="G12" s="12">
        <v>853.37</v>
      </c>
      <c r="H12" s="12">
        <f ca="1">ROUND(INDIRECT(ADDRESS(ROW()+(0), COLUMN()+(-2), 1))*INDIRECT(ADDRESS(ROW()+(0), COLUMN()+(-1), 1)), 2)</f>
        <v>4266.85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</v>
      </c>
      <c r="G13" s="12">
        <v>508.86</v>
      </c>
      <c r="H13" s="12">
        <f ca="1">ROUND(INDIRECT(ADDRESS(ROW()+(0), COLUMN()+(-2), 1))*INDIRECT(ADDRESS(ROW()+(0), COLUMN()+(-1), 1)), 2)</f>
        <v>2544.3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</v>
      </c>
      <c r="G14" s="12">
        <v>619.77</v>
      </c>
      <c r="H14" s="12">
        <f ca="1">ROUND(INDIRECT(ADDRESS(ROW()+(0), COLUMN()+(-2), 1))*INDIRECT(ADDRESS(ROW()+(0), COLUMN()+(-1), 1)), 2)</f>
        <v>3098.85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35</v>
      </c>
      <c r="G15" s="12">
        <v>189.06</v>
      </c>
      <c r="H15" s="12">
        <f ca="1">ROUND(INDIRECT(ADDRESS(ROW()+(0), COLUMN()+(-2), 1))*INDIRECT(ADDRESS(ROW()+(0), COLUMN()+(-1), 1)), 2)</f>
        <v>6617.1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74</v>
      </c>
      <c r="G16" s="12">
        <v>83.03</v>
      </c>
      <c r="H16" s="12">
        <f ca="1">ROUND(INDIRECT(ADDRESS(ROW()+(0), COLUMN()+(-2), 1))*INDIRECT(ADDRESS(ROW()+(0), COLUMN()+(-1), 1)), 2)</f>
        <v>6144.22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715.45</v>
      </c>
      <c r="H17" s="12">
        <f ca="1">ROUND(INDIRECT(ADDRESS(ROW()+(0), COLUMN()+(-2), 1))*INDIRECT(ADDRESS(ROW()+(0), COLUMN()+(-1), 1)), 2)</f>
        <v>715.45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</v>
      </c>
      <c r="G18" s="12">
        <v>3186.47</v>
      </c>
      <c r="H18" s="12">
        <f ca="1">ROUND(INDIRECT(ADDRESS(ROW()+(0), COLUMN()+(-2), 1))*INDIRECT(ADDRESS(ROW()+(0), COLUMN()+(-1), 1)), 2)</f>
        <v>6372.94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</v>
      </c>
      <c r="G19" s="12">
        <v>1680.58</v>
      </c>
      <c r="H19" s="12">
        <f ca="1">ROUND(INDIRECT(ADDRESS(ROW()+(0), COLUMN()+(-2), 1))*INDIRECT(ADDRESS(ROW()+(0), COLUMN()+(-1), 1)), 2)</f>
        <v>1680.58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804.52</v>
      </c>
      <c r="H20" s="12">
        <f ca="1">ROUND(INDIRECT(ADDRESS(ROW()+(0), COLUMN()+(-2), 1))*INDIRECT(ADDRESS(ROW()+(0), COLUMN()+(-1), 1)), 2)</f>
        <v>804.52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367.78</v>
      </c>
      <c r="H21" s="12">
        <f ca="1">ROUND(INDIRECT(ADDRESS(ROW()+(0), COLUMN()+(-2), 1))*INDIRECT(ADDRESS(ROW()+(0), COLUMN()+(-1), 1)), 2)</f>
        <v>367.78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8420.43</v>
      </c>
      <c r="H22" s="12">
        <f ca="1">ROUND(INDIRECT(ADDRESS(ROW()+(0), COLUMN()+(-2), 1))*INDIRECT(ADDRESS(ROW()+(0), COLUMN()+(-1), 1)), 2)</f>
        <v>8420.43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3</v>
      </c>
      <c r="G23" s="12">
        <v>7841.18</v>
      </c>
      <c r="H23" s="12">
        <f ca="1">ROUND(INDIRECT(ADDRESS(ROW()+(0), COLUMN()+(-2), 1))*INDIRECT(ADDRESS(ROW()+(0), COLUMN()+(-1), 1)), 2)</f>
        <v>23523.5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17</v>
      </c>
      <c r="G24" s="12">
        <v>947.32</v>
      </c>
      <c r="H24" s="12">
        <f ca="1">ROUND(INDIRECT(ADDRESS(ROW()+(0), COLUMN()+(-2), 1))*INDIRECT(ADDRESS(ROW()+(0), COLUMN()+(-1), 1)), 2)</f>
        <v>16104.4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2</v>
      </c>
      <c r="G25" s="12">
        <v>1223.45</v>
      </c>
      <c r="H25" s="12">
        <f ca="1">ROUND(INDIRECT(ADDRESS(ROW()+(0), COLUMN()+(-2), 1))*INDIRECT(ADDRESS(ROW()+(0), COLUMN()+(-1), 1)), 2)</f>
        <v>2446.9</v>
      </c>
    </row>
    <row r="26" spans="1:8" ht="24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2</v>
      </c>
      <c r="G26" s="12">
        <v>1661.91</v>
      </c>
      <c r="H26" s="12">
        <f ca="1">ROUND(INDIRECT(ADDRESS(ROW()+(0), COLUMN()+(-2), 1))*INDIRECT(ADDRESS(ROW()+(0), COLUMN()+(-1), 1)), 2)</f>
        <v>3323.82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4</v>
      </c>
      <c r="G27" s="12">
        <v>3843.01</v>
      </c>
      <c r="H27" s="12">
        <f ca="1">ROUND(INDIRECT(ADDRESS(ROW()+(0), COLUMN()+(-2), 1))*INDIRECT(ADDRESS(ROW()+(0), COLUMN()+(-1), 1)), 2)</f>
        <v>15372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2</v>
      </c>
      <c r="G28" s="12">
        <v>2913.8</v>
      </c>
      <c r="H28" s="12">
        <f ca="1">ROUND(INDIRECT(ADDRESS(ROW()+(0), COLUMN()+(-2), 1))*INDIRECT(ADDRESS(ROW()+(0), COLUMN()+(-1), 1)), 2)</f>
        <v>5827.6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2</v>
      </c>
      <c r="G29" s="12">
        <v>1462.79</v>
      </c>
      <c r="H29" s="12">
        <f ca="1">ROUND(INDIRECT(ADDRESS(ROW()+(0), COLUMN()+(-2), 1))*INDIRECT(ADDRESS(ROW()+(0), COLUMN()+(-1), 1)), 2)</f>
        <v>2925.58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2</v>
      </c>
      <c r="G30" s="12">
        <v>619.77</v>
      </c>
      <c r="H30" s="12">
        <f ca="1">ROUND(INDIRECT(ADDRESS(ROW()+(0), COLUMN()+(-2), 1))*INDIRECT(ADDRESS(ROW()+(0), COLUMN()+(-1), 1)), 2)</f>
        <v>1239.54</v>
      </c>
    </row>
    <row r="31" spans="1:8" ht="24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2</v>
      </c>
      <c r="G31" s="14">
        <v>2909.48</v>
      </c>
      <c r="H31" s="14">
        <f ca="1">ROUND(INDIRECT(ADDRESS(ROW()+(0), COLUMN()+(-2), 1))*INDIRECT(ADDRESS(ROW()+(0), COLUMN()+(-1), 1)), 2)</f>
        <v>5818.96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289456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1">
        <v>39.542</v>
      </c>
      <c r="G34" s="12">
        <v>130.84</v>
      </c>
      <c r="H34" s="12">
        <f ca="1">ROUND(INDIRECT(ADDRESS(ROW()+(0), COLUMN()+(-2), 1))*INDIRECT(ADDRESS(ROW()+(0), COLUMN()+(-1), 1)), 2)</f>
        <v>5173.68</v>
      </c>
    </row>
    <row r="35" spans="1:8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3">
        <v>39.542</v>
      </c>
      <c r="G35" s="14">
        <v>77.37</v>
      </c>
      <c r="H35" s="14">
        <f ca="1">ROUND(INDIRECT(ADDRESS(ROW()+(0), COLUMN()+(-2), 1))*INDIRECT(ADDRESS(ROW()+(0), COLUMN()+(-1), 1)), 2)</f>
        <v>3059.36</v>
      </c>
    </row>
    <row r="36" spans="1:8" ht="13.50" thickBot="1" customHeight="1">
      <c r="A36" s="15"/>
      <c r="B36" s="15"/>
      <c r="C36" s="15"/>
      <c r="D36" s="15"/>
      <c r="E36" s="15"/>
      <c r="F36" s="9" t="s">
        <v>86</v>
      </c>
      <c r="G36" s="9"/>
      <c r="H36" s="17">
        <f ca="1">ROUND(SUM(INDIRECT(ADDRESS(ROW()+(-1), COLUMN()+(0), 1)),INDIRECT(ADDRESS(ROW()+(-2), COLUMN()+(0), 1))), 2)</f>
        <v>8233.04</v>
      </c>
    </row>
    <row r="37" spans="1:8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88</v>
      </c>
      <c r="E38" s="19" t="s">
        <v>89</v>
      </c>
      <c r="F38" s="13">
        <v>2</v>
      </c>
      <c r="G38" s="14">
        <f ca="1">ROUND(SUM(INDIRECT(ADDRESS(ROW()+(-2), COLUMN()+(1), 1)),INDIRECT(ADDRESS(ROW()+(-6), COLUMN()+(1), 1))), 2)</f>
        <v>297689</v>
      </c>
      <c r="H38" s="14">
        <f ca="1">ROUND(INDIRECT(ADDRESS(ROW()+(0), COLUMN()+(-2), 1))*INDIRECT(ADDRESS(ROW()+(0), COLUMN()+(-1), 1))/100, 2)</f>
        <v>5953.79</v>
      </c>
    </row>
    <row r="39" spans="1:8" ht="13.50" thickBot="1" customHeight="1">
      <c r="A39" s="21" t="s">
        <v>90</v>
      </c>
      <c r="B39" s="21"/>
      <c r="C39" s="21"/>
      <c r="D39" s="22"/>
      <c r="E39" s="23"/>
      <c r="F39" s="24" t="s">
        <v>91</v>
      </c>
      <c r="G39" s="25"/>
      <c r="H39" s="26">
        <f ca="1">ROUND(SUM(INDIRECT(ADDRESS(ROW()+(-1), COLUMN()+(0), 1)),INDIRECT(ADDRESS(ROW()+(-3), COLUMN()+(0), 1)),INDIRECT(ADDRESS(ROW()+(-7), COLUMN()+(0), 1))), 2)</f>
        <v>303643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