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<sst xmlns="http://schemas.openxmlformats.org/spreadsheetml/2006/main" count="50" uniqueCount="50">
  <si>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</si>
  <si>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IOF023</t>
  </si>
  <si>
    <t xml:space="preserve">m²</t>
  </si>
  <si>
    <t xml:space="preserve">Franja cortafuegos de placas de yeso, para edificio de uso industrial. Sistema "KNAUF".</t>
  </si>
  <si>
    <r>
      <rPr>
        <sz val="8.25"/>
        <color rgb="FF000000"/>
        <rFont val="Arial"/>
        <family val="2"/>
      </rPr>
      <t xml:space="preserve">Franja cortafuegos inclinada, de 1 m en proyección horizontal, con una resistencia al fuego EI 60, para edificio de uso industrial, fijada mecánicamente a el muro colindante con subestructura soporte (no incluida en este precio), D113-FC.es 01 "KNAUF", compuesta por 2 placas de yeso DF / - 1200 / longitud / 15 / con los bordes longitudinales afinados, cortafuego "KNAUF", fijadas a la subestructura soporte. Incluso tornillos para la fijación de las placas, y pasta y cinta para el tratamiento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</si>
  <si>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</si>
  <si>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</si>
  <si>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</si>
  <si>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</si>
  <si>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</si>
  <si>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</si>
  <si>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</si>
  <si>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mt12ptk030</t>
  </si>
  <si>
    <t xml:space="preserve">Ud</t>
  </si>
  <si>
    <t xml:space="preserve">Fijación "KNAUF" para concreto.</t>
  </si>
  <si>
    <t xml:space="preserve">mt12pfk012a</t>
  </si>
  <si>
    <t xml:space="preserve">m</t>
  </si>
  <si>
    <t xml:space="preserve">Perfil U 30/30 de lámina de acero galvanizado, "KNAUF", espesor 0,55 mm.</t>
  </si>
  <si>
    <t xml:space="preserve">mt12ppk010eb</t>
  </si>
  <si>
    <t xml:space="preserve">m²</t>
  </si>
  <si>
    <t xml:space="preserve">Placa de yeso DF / - 1200 / longitud / 15 / con los bordes longitudinales afinados, cortafuego "KNAUF"; Euroclase A2-s1, d0 de reacción al fuego.</t>
  </si>
  <si>
    <t xml:space="preserve">mt12ptk010cc</t>
  </si>
  <si>
    <t xml:space="preserve">Ud</t>
  </si>
  <si>
    <t xml:space="preserve">Tornillo autoperforante TN "KNAUF" 3,5x25.</t>
  </si>
  <si>
    <t xml:space="preserve">mt12ptk010cf</t>
  </si>
  <si>
    <t xml:space="preserve">Ud</t>
  </si>
  <si>
    <t xml:space="preserve">Tornillo autoperforante TN "KNAUF" 3,5x45.</t>
  </si>
  <si>
    <t xml:space="preserve">mt12pik020n</t>
  </si>
  <si>
    <t xml:space="preserve">kg</t>
  </si>
  <si>
    <t xml:space="preserve">Pasta de juntas Uniflott GLS "KNAUF", de fraguado normal (45 minutos), rango de temperatura de trabajo de 10 a 30°C, para aplicación manual sin cinta de juntas.</t>
  </si>
  <si>
    <t xml:space="preserve">mt12pik010e</t>
  </si>
  <si>
    <t xml:space="preserve">kg</t>
  </si>
  <si>
    <t xml:space="preserve">Pasta de juntas Jointfiller 24H "KNAUF", Euroclase A2-s1, d0 de reacción al fuego, rango de temperatura de trabajo de 5 a 30°C, para aplicación manual con cinta de juntas.</t>
  </si>
  <si>
    <t xml:space="preserve">mt12pck010a</t>
  </si>
  <si>
    <t xml:space="preserve">m</t>
  </si>
  <si>
    <t xml:space="preserve">Cinta microperforada de papel "KNAUF" de 50 mm de anchura.</t>
  </si>
  <si>
    <t xml:space="preserve">Subtotal materiales:</t>
  </si>
  <si>
    <t xml:space="preserve">Mano de obra</t>
  </si>
  <si>
    <t xml:space="preserve">mo053</t>
  </si>
  <si>
    <t xml:space="preserve">h</t>
  </si>
  <si>
    <t xml:space="preserve">Oficial montador de mamparas y sistemas de placas.</t>
  </si>
  <si>
    <t xml:space="preserve">mo100</t>
  </si>
  <si>
    <t xml:space="preserve">h</t>
  </si>
  <si>
    <t xml:space="preserve">Ayudante montador de mamparas y sistemas de placas.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</si>
  <si>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</si>
  <si>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</si>
  <si>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</si>
  <si>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</si>
  <si>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$ 22,92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</si>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</sst>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7.31" customWidth="1"/>
    <col min="4" max="4" width="73.61" customWidth="1"/>
    <col min="5" max="5" width="12.07" customWidth="1"/>
    <col min="6" max="6" width="11.90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0.8</v>
      </c>
      <c r="F10" s="12">
        <v>6.02</v>
      </c>
      <c r="G10" s="12">
        <f ca="1">ROUND(INDIRECT(ADDRESS(ROW()+(0), COLUMN()+(-2), 1))*INDIRECT(ADDRESS(ROW()+(0), COLUMN()+(-1), 1)), 2)</f>
        <v>4.82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22.09</v>
      </c>
      <c r="G11" s="12">
        <f ca="1">ROUND(INDIRECT(ADDRESS(ROW()+(0), COLUMN()+(-2), 1))*INDIRECT(ADDRESS(ROW()+(0), COLUMN()+(-1), 1)), 2)</f>
        <v>22.09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2.23</v>
      </c>
      <c r="F12" s="12">
        <v>144.32</v>
      </c>
      <c r="G12" s="12">
        <f ca="1">ROUND(INDIRECT(ADDRESS(ROW()+(0), COLUMN()+(-2), 1))*INDIRECT(ADDRESS(ROW()+(0), COLUMN()+(-1), 1)), 2)</f>
        <v>321.83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17</v>
      </c>
      <c r="F13" s="12">
        <v>0.17</v>
      </c>
      <c r="G13" s="12">
        <f ca="1">ROUND(INDIRECT(ADDRESS(ROW()+(0), COLUMN()+(-2), 1))*INDIRECT(ADDRESS(ROW()+(0), COLUMN()+(-1), 1)), 2)</f>
        <v>2.89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17</v>
      </c>
      <c r="F14" s="12">
        <v>0.27</v>
      </c>
      <c r="G14" s="12">
        <f ca="1">ROUND(INDIRECT(ADDRESS(ROW()+(0), COLUMN()+(-2), 1))*INDIRECT(ADDRESS(ROW()+(0), COLUMN()+(-1), 1)), 2)</f>
        <v>4.59</v>
      </c>
    </row>
    <row r="15" spans="1:7" ht="24.00" thickBot="1" customHeight="1">
      <c r="A15" s="1" t="s">
        <v>27</v>
      </c>
      <c r="B15" s="1"/>
      <c r="C15" s="10" t="s">
        <v>28</v>
      </c>
      <c r="D15" s="1" t="s">
        <v>29</v>
      </c>
      <c r="E15" s="11">
        <v>0.5</v>
      </c>
      <c r="F15" s="12">
        <v>4.13</v>
      </c>
      <c r="G15" s="12">
        <f ca="1">ROUND(INDIRECT(ADDRESS(ROW()+(0), COLUMN()+(-2), 1))*INDIRECT(ADDRESS(ROW()+(0), COLUMN()+(-1), 1)), 2)</f>
        <v>2.07</v>
      </c>
    </row>
    <row r="16" spans="1:7" ht="34.50" thickBot="1" customHeight="1">
      <c r="A16" s="1" t="s">
        <v>30</v>
      </c>
      <c r="B16" s="1"/>
      <c r="C16" s="10" t="s">
        <v>31</v>
      </c>
      <c r="D16" s="1" t="s">
        <v>32</v>
      </c>
      <c r="E16" s="11">
        <v>0.6</v>
      </c>
      <c r="F16" s="12">
        <v>17.4</v>
      </c>
      <c r="G16" s="12">
        <f ca="1">ROUND(INDIRECT(ADDRESS(ROW()+(0), COLUMN()+(-2), 1))*INDIRECT(ADDRESS(ROW()+(0), COLUMN()+(-1), 1)), 2)</f>
        <v>10.44</v>
      </c>
    </row>
    <row r="17" spans="1:7" ht="13.50" thickBot="1" customHeight="1">
      <c r="A17" s="1" t="s">
        <v>33</v>
      </c>
      <c r="B17" s="1"/>
      <c r="C17" s="10" t="s">
        <v>34</v>
      </c>
      <c r="D17" s="1" t="s">
        <v>35</v>
      </c>
      <c r="E17" s="13">
        <v>0.45</v>
      </c>
      <c r="F17" s="14">
        <v>0.83</v>
      </c>
      <c r="G17" s="14">
        <f ca="1">ROUND(INDIRECT(ADDRESS(ROW()+(0), COLUMN()+(-2), 1))*INDIRECT(ADDRESS(ROW()+(0), COLUMN()+(-1), 1)), 2)</f>
        <v>0.37</v>
      </c>
    </row>
    <row r="18" spans="1:7" ht="13.50" thickBot="1" customHeight="1">
      <c r="A18" s="15"/>
      <c r="B18" s="15"/>
      <c r="C18" s="15"/>
      <c r="D18" s="15"/>
      <c r="E18" s="9" t="s">
        <v>36</v>
      </c>
      <c r="F18" s="9"/>
      <c r="G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369.1</v>
      </c>
    </row>
    <row r="19" spans="1:7" ht="13.50" thickBot="1" customHeight="1">
      <c r="A19" s="15">
        <v>2</v>
      </c>
      <c r="B19" s="15"/>
      <c r="C19" s="15"/>
      <c r="D19" s="18" t="s">
        <v>37</v>
      </c>
      <c r="E19" s="18"/>
      <c r="F19" s="15"/>
      <c r="G19" s="15"/>
    </row>
    <row r="20" spans="1:7" ht="13.50" thickBot="1" customHeight="1">
      <c r="A20" s="1" t="s">
        <v>38</v>
      </c>
      <c r="B20" s="1"/>
      <c r="C20" s="10" t="s">
        <v>39</v>
      </c>
      <c r="D20" s="1" t="s">
        <v>40</v>
      </c>
      <c r="E20" s="11">
        <v>0.409</v>
      </c>
      <c r="F20" s="12">
        <v>123.28</v>
      </c>
      <c r="G20" s="12">
        <f ca="1">ROUND(INDIRECT(ADDRESS(ROW()+(0), COLUMN()+(-2), 1))*INDIRECT(ADDRESS(ROW()+(0), COLUMN()+(-1), 1)), 2)</f>
        <v>50.42</v>
      </c>
    </row>
    <row r="21" spans="1:7" ht="13.50" thickBot="1" customHeight="1">
      <c r="A21" s="1" t="s">
        <v>41</v>
      </c>
      <c r="B21" s="1"/>
      <c r="C21" s="10" t="s">
        <v>42</v>
      </c>
      <c r="D21" s="1" t="s">
        <v>43</v>
      </c>
      <c r="E21" s="13">
        <v>0.409</v>
      </c>
      <c r="F21" s="14">
        <v>73.05</v>
      </c>
      <c r="G21" s="14">
        <f ca="1">ROUND(INDIRECT(ADDRESS(ROW()+(0), COLUMN()+(-2), 1))*INDIRECT(ADDRESS(ROW()+(0), COLUMN()+(-1), 1)), 2)</f>
        <v>29.88</v>
      </c>
    </row>
    <row r="22" spans="1:7" ht="13.50" thickBot="1" customHeight="1">
      <c r="A22" s="15"/>
      <c r="B22" s="15"/>
      <c r="C22" s="15"/>
      <c r="D22" s="15"/>
      <c r="E22" s="9" t="s">
        <v>44</v>
      </c>
      <c r="F22" s="9"/>
      <c r="G22" s="17">
        <f ca="1">ROUND(SUM(INDIRECT(ADDRESS(ROW()+(-1), COLUMN()+(0), 1)),INDIRECT(ADDRESS(ROW()+(-2), COLUMN()+(0), 1))), 2)</f>
        <v>80.3</v>
      </c>
    </row>
    <row r="23" spans="1:7" ht="13.50" thickBot="1" customHeight="1">
      <c r="A23" s="15">
        <v>3</v>
      </c>
      <c r="B23" s="15"/>
      <c r="C23" s="15"/>
      <c r="D23" s="18" t="s">
        <v>45</v>
      </c>
      <c r="E23" s="18"/>
      <c r="F23" s="15"/>
      <c r="G23" s="15"/>
    </row>
    <row r="24" spans="1:7" ht="13.50" thickBot="1" customHeight="1">
      <c r="A24" s="19"/>
      <c r="B24" s="19"/>
      <c r="C24" s="20" t="s">
        <v>46</v>
      </c>
      <c r="D24" s="19" t="s">
        <v>47</v>
      </c>
      <c r="E24" s="13">
        <v>2</v>
      </c>
      <c r="F24" s="14">
        <f ca="1">ROUND(SUM(INDIRECT(ADDRESS(ROW()+(-2), COLUMN()+(1), 1)),INDIRECT(ADDRESS(ROW()+(-6), COLUMN()+(1), 1))), 2)</f>
        <v>449.4</v>
      </c>
      <c r="G24" s="14">
        <f ca="1">ROUND(INDIRECT(ADDRESS(ROW()+(0), COLUMN()+(-2), 1))*INDIRECT(ADDRESS(ROW()+(0), COLUMN()+(-1), 1))/100, 2)</f>
        <v>8.99</v>
      </c>
    </row>
    <row r="25" spans="1:7" ht="13.50" thickBot="1" customHeight="1">
      <c r="A25" s="21" t="s">
        <v>48</v>
      </c>
      <c r="B25" s="21"/>
      <c r="C25" s="22"/>
      <c r="D25" s="23"/>
      <c r="E25" s="24" t="s">
        <v>49</v>
      </c>
      <c r="F25" s="25"/>
      <c r="G25" s="26">
        <f ca="1">ROUND(SUM(INDIRECT(ADDRESS(ROW()+(-1), COLUMN()+(0), 1)),INDIRECT(ADDRESS(ROW()+(-3), COLUMN()+(0), 1)),INDIRECT(ADDRESS(ROW()+(-7), COLUMN()+(0), 1))), 2)</f>
        <v>458.39</v>
      </c>
    </row>
  </sheetData>
  <mergeCells count="27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E18:F18"/>
    <mergeCell ref="A19:B19"/>
    <mergeCell ref="D19:E19"/>
    <mergeCell ref="A20:B20"/>
    <mergeCell ref="A21:B21"/>
    <mergeCell ref="A22:B22"/>
    <mergeCell ref="E22:F22"/>
    <mergeCell ref="A23:B23"/>
    <mergeCell ref="D23:E23"/>
    <mergeCell ref="A24:B24"/>
    <mergeCell ref="A25:D25"/>
    <mergeCell ref="E25:F25"/>
  </mergeCells>
  <pageMargins left="0.147638" right="0.147638" top="0.206693" bottom="0.206693" header="0.0" footer="0.0"/>
  <pageSetup paperSize="9" orientation="portrait"/>
  <rowBreaks count="0" manualBreakCount="0">
    </rowBreaks>
</worksheet>
</file>