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<sst xmlns="http://schemas.openxmlformats.org/spreadsheetml/2006/main" count="52" uniqueCount="52">
  <si>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</si>
  <si>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IFW070</t>
  </si>
  <si>
    <t xml:space="preserve">Ud</t>
  </si>
  <si>
    <t xml:space="preserve">Registro.</t>
  </si>
  <si>
    <r>
      <rPr>
        <sz val="8.25"/>
        <color rgb="FF000000"/>
        <rFont val="Arial"/>
        <family val="2"/>
      </rPr>
      <t xml:space="preserve">Suministro y montaje de registro enterrada, de dimensiones interiores 64x48 cm en la base y 30 cm de altura, prefabricada de polipropileno, sobre solera de concreto simple f'c=20 MPa (200 kg/cm²), clasificación de exposición A1, tamaño máximo del agregado 20 mm, revenimiento de 5 a 10 cm de 15 cm de espesor, con tapa de 50x34 cm, para alojamiento de la válvula; previa excavación con medios mecánicos y posterior relleno del trasdós con material granular. El precio no incluye la válvula.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</si>
  <si>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</si>
  <si>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</si>
  <si>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</si>
  <si>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</si>
  <si>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</si>
  <si>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</si>
  <si>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</si>
  <si>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mt10hmf071ce</t>
  </si>
  <si>
    <t xml:space="preserve">m³</t>
  </si>
  <si>
    <t xml:space="preserve">Concreto simple f'c=20 MPa (200 kg/cm²), clasificación de exposición A1, tamaño máximo del agregado 20 mm, revenimiento nominal del concreto fresco de 5 a 10 mm, premezclado, según RCDF NTC Diseño y Construcción de Estructuras de Concreto (2004).</t>
  </si>
  <si>
    <t xml:space="preserve">mt37aar020h</t>
  </si>
  <si>
    <t xml:space="preserve">Ud</t>
  </si>
  <si>
    <t xml:space="preserve">Registro de polipropileno, de sección rectangular, de 64x48 cm en la base y 30 cm de altura, con tapa de color verde de 50x34 cm.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</si>
  <si>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</si>
  <si>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</si>
  <si>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</si>
  <si>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</si>
  <si>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</si>
  <si>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hecho en obra.</t>
  </si>
  <si>
    <t xml:space="preserve">mt08cem000f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</si>
  <si>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</si>
  <si>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</si>
  <si>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</si>
  <si>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</si>
  <si>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</si>
  <si>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mt01arr010a</t>
  </si>
  <si>
    <t xml:space="preserve">t</t>
  </si>
  <si>
    <t xml:space="preserve">Grava de cantera, de 19 a 25 mm de diámetro.</t>
  </si>
  <si>
    <t xml:space="preserve">Subtotal materiales:</t>
  </si>
  <si>
    <t xml:space="preserve">Equipo y herramienta</t>
  </si>
  <si>
    <t xml:space="preserve">mq01ret020b</t>
  </si>
  <si>
    <t xml:space="preserve">h</t>
  </si>
  <si>
    <t xml:space="preserve">Retrocargadora sobre ruedas, de 70 kW.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</si>
  <si>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</si>
  <si>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</si>
  <si>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</si>
  <si>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</si>
  <si>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</si>
  <si>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</si>
  <si>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</si>
  <si>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</si>
  <si>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</si>
  <si>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</si>
  <si>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</si>
  <si>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</si>
  <si>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$ 64,14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</si>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</sst>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67.32" customWidth="1"/>
    <col min="5" max="5" width="14.11" customWidth="1"/>
    <col min="6" max="6" width="15.98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0.11</v>
      </c>
      <c r="F10" s="12">
        <v>1288.9</v>
      </c>
      <c r="G10" s="12">
        <f ca="1">ROUND(INDIRECT(ADDRESS(ROW()+(0), COLUMN()+(-2), 1))*INDIRECT(ADDRESS(ROW()+(0), COLUMN()+(-1), 1)), 2)</f>
        <v>141.78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820.41</v>
      </c>
      <c r="G11" s="12">
        <f ca="1">ROUND(INDIRECT(ADDRESS(ROW()+(0), COLUMN()+(-2), 1))*INDIRECT(ADDRESS(ROW()+(0), COLUMN()+(-1), 1)), 2)</f>
        <v>820.41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0.006</v>
      </c>
      <c r="F12" s="12">
        <v>22.64</v>
      </c>
      <c r="G12" s="12">
        <f ca="1">ROUND(INDIRECT(ADDRESS(ROW()+(0), COLUMN()+(-2), 1))*INDIRECT(ADDRESS(ROW()+(0), COLUMN()+(-1), 1)), 2)</f>
        <v>0.14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0.022</v>
      </c>
      <c r="F13" s="12">
        <v>312.71</v>
      </c>
      <c r="G13" s="12">
        <f ca="1">ROUND(INDIRECT(ADDRESS(ROW()+(0), COLUMN()+(-2), 1))*INDIRECT(ADDRESS(ROW()+(0), COLUMN()+(-1), 1)), 2)</f>
        <v>6.88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6.61</v>
      </c>
      <c r="F14" s="12">
        <v>2.22</v>
      </c>
      <c r="G14" s="12">
        <f ca="1">ROUND(INDIRECT(ADDRESS(ROW()+(0), COLUMN()+(-2), 1))*INDIRECT(ADDRESS(ROW()+(0), COLUMN()+(-1), 1)), 2)</f>
        <v>14.67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0.132</v>
      </c>
      <c r="F15" s="12">
        <v>18.11</v>
      </c>
      <c r="G15" s="12">
        <f ca="1">ROUND(INDIRECT(ADDRESS(ROW()+(0), COLUMN()+(-2), 1))*INDIRECT(ADDRESS(ROW()+(0), COLUMN()+(-1), 1)), 2)</f>
        <v>2.39</v>
      </c>
    </row>
    <row r="16" spans="1:7" ht="13.50" thickBot="1" customHeight="1">
      <c r="A16" s="1" t="s">
        <v>30</v>
      </c>
      <c r="B16" s="1"/>
      <c r="C16" s="10" t="s">
        <v>31</v>
      </c>
      <c r="D16" s="1" t="s">
        <v>32</v>
      </c>
      <c r="E16" s="13">
        <v>0.275</v>
      </c>
      <c r="F16" s="14">
        <v>199.78</v>
      </c>
      <c r="G16" s="14">
        <f ca="1">ROUND(INDIRECT(ADDRESS(ROW()+(0), COLUMN()+(-2), 1))*INDIRECT(ADDRESS(ROW()+(0), COLUMN()+(-1), 1)), 2)</f>
        <v>54.94</v>
      </c>
    </row>
    <row r="17" spans="1:7" ht="13.50" thickBot="1" customHeight="1">
      <c r="A17" s="15"/>
      <c r="B17" s="15"/>
      <c r="C17" s="15"/>
      <c r="D17" s="15"/>
      <c r="E17" s="9" t="s">
        <v>33</v>
      </c>
      <c r="F17" s="9"/>
      <c r="G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1041.21</v>
      </c>
    </row>
    <row r="18" spans="1:7" ht="13.50" thickBot="1" customHeight="1">
      <c r="A18" s="15">
        <v>2</v>
      </c>
      <c r="B18" s="15"/>
      <c r="C18" s="15"/>
      <c r="D18" s="18" t="s">
        <v>34</v>
      </c>
      <c r="E18" s="18"/>
      <c r="F18" s="15"/>
      <c r="G18" s="15"/>
    </row>
    <row r="19" spans="1:7" ht="13.50" thickBot="1" customHeight="1">
      <c r="A19" s="1" t="s">
        <v>35</v>
      </c>
      <c r="B19" s="1"/>
      <c r="C19" s="10" t="s">
        <v>36</v>
      </c>
      <c r="D19" s="1" t="s">
        <v>37</v>
      </c>
      <c r="E19" s="13">
        <v>0.052</v>
      </c>
      <c r="F19" s="14">
        <v>633.35</v>
      </c>
      <c r="G19" s="14">
        <f ca="1">ROUND(INDIRECT(ADDRESS(ROW()+(0), COLUMN()+(-2), 1))*INDIRECT(ADDRESS(ROW()+(0), COLUMN()+(-1), 1)), 2)</f>
        <v>32.93</v>
      </c>
    </row>
    <row r="20" spans="1:7" ht="13.50" thickBot="1" customHeight="1">
      <c r="A20" s="15"/>
      <c r="B20" s="15"/>
      <c r="C20" s="15"/>
      <c r="D20" s="15"/>
      <c r="E20" s="9" t="s">
        <v>38</v>
      </c>
      <c r="F20" s="9"/>
      <c r="G20" s="17">
        <f ca="1">ROUND(SUM(INDIRECT(ADDRESS(ROW()+(-1), COLUMN()+(0), 1))), 2)</f>
        <v>32.93</v>
      </c>
    </row>
    <row r="21" spans="1:7" ht="13.50" thickBot="1" customHeight="1">
      <c r="A21" s="15">
        <v>3</v>
      </c>
      <c r="B21" s="15"/>
      <c r="C21" s="15"/>
      <c r="D21" s="18" t="s">
        <v>39</v>
      </c>
      <c r="E21" s="18"/>
      <c r="F21" s="15"/>
      <c r="G21" s="15"/>
    </row>
    <row r="22" spans="1:7" ht="13.50" thickBot="1" customHeight="1">
      <c r="A22" s="1" t="s">
        <v>40</v>
      </c>
      <c r="B22" s="1"/>
      <c r="C22" s="10" t="s">
        <v>41</v>
      </c>
      <c r="D22" s="1" t="s">
        <v>42</v>
      </c>
      <c r="E22" s="11">
        <v>1.043</v>
      </c>
      <c r="F22" s="12">
        <v>121.97</v>
      </c>
      <c r="G22" s="12">
        <f ca="1">ROUND(INDIRECT(ADDRESS(ROW()+(0), COLUMN()+(-2), 1))*INDIRECT(ADDRESS(ROW()+(0), COLUMN()+(-1), 1)), 2)</f>
        <v>127.21</v>
      </c>
    </row>
    <row r="23" spans="1:7" ht="13.50" thickBot="1" customHeight="1">
      <c r="A23" s="1" t="s">
        <v>43</v>
      </c>
      <c r="B23" s="1"/>
      <c r="C23" s="10" t="s">
        <v>44</v>
      </c>
      <c r="D23" s="1" t="s">
        <v>45</v>
      </c>
      <c r="E23" s="13">
        <v>0.789</v>
      </c>
      <c r="F23" s="14">
        <v>71.46</v>
      </c>
      <c r="G23" s="14">
        <f ca="1">ROUND(INDIRECT(ADDRESS(ROW()+(0), COLUMN()+(-2), 1))*INDIRECT(ADDRESS(ROW()+(0), COLUMN()+(-1), 1)), 2)</f>
        <v>56.38</v>
      </c>
    </row>
    <row r="24" spans="1:7" ht="13.50" thickBot="1" customHeight="1">
      <c r="A24" s="15"/>
      <c r="B24" s="15"/>
      <c r="C24" s="15"/>
      <c r="D24" s="15"/>
      <c r="E24" s="9" t="s">
        <v>46</v>
      </c>
      <c r="F24" s="9"/>
      <c r="G24" s="17">
        <f ca="1">ROUND(SUM(INDIRECT(ADDRESS(ROW()+(-1), COLUMN()+(0), 1)),INDIRECT(ADDRESS(ROW()+(-2), COLUMN()+(0), 1))), 2)</f>
        <v>183.59</v>
      </c>
    </row>
    <row r="25" spans="1:7" ht="13.50" thickBot="1" customHeight="1">
      <c r="A25" s="15">
        <v>4</v>
      </c>
      <c r="B25" s="15"/>
      <c r="C25" s="15"/>
      <c r="D25" s="18" t="s">
        <v>47</v>
      </c>
      <c r="E25" s="18"/>
      <c r="F25" s="15"/>
      <c r="G25" s="15"/>
    </row>
    <row r="26" spans="1:7" ht="13.50" thickBot="1" customHeight="1">
      <c r="A26" s="19"/>
      <c r="B26" s="19"/>
      <c r="C26" s="20" t="s">
        <v>48</v>
      </c>
      <c r="D26" s="19" t="s">
        <v>49</v>
      </c>
      <c r="E26" s="13">
        <v>2</v>
      </c>
      <c r="F26" s="14">
        <f ca="1">ROUND(SUM(INDIRECT(ADDRESS(ROW()+(-2), COLUMN()+(1), 1)),INDIRECT(ADDRESS(ROW()+(-6), COLUMN()+(1), 1)),INDIRECT(ADDRESS(ROW()+(-9), COLUMN()+(1), 1))), 2)</f>
        <v>1257.73</v>
      </c>
      <c r="G26" s="14">
        <f ca="1">ROUND(INDIRECT(ADDRESS(ROW()+(0), COLUMN()+(-2), 1))*INDIRECT(ADDRESS(ROW()+(0), COLUMN()+(-1), 1))/100, 2)</f>
        <v>25.15</v>
      </c>
    </row>
    <row r="27" spans="1:7" ht="13.50" thickBot="1" customHeight="1">
      <c r="A27" s="21" t="s">
        <v>50</v>
      </c>
      <c r="B27" s="21"/>
      <c r="C27" s="22"/>
      <c r="D27" s="23"/>
      <c r="E27" s="24" t="s">
        <v>51</v>
      </c>
      <c r="F27" s="25"/>
      <c r="G27" s="26">
        <f ca="1">ROUND(SUM(INDIRECT(ADDRESS(ROW()+(-1), COLUMN()+(0), 1)),INDIRECT(ADDRESS(ROW()+(-3), COLUMN()+(0), 1)),INDIRECT(ADDRESS(ROW()+(-7), COLUMN()+(0), 1)),INDIRECT(ADDRESS(ROW()+(-10), COLUMN()+(0), 1))), 2)</f>
        <v>1282.88</v>
      </c>
    </row>
  </sheetData>
  <mergeCells count="3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E17:F17"/>
    <mergeCell ref="A18:B18"/>
    <mergeCell ref="D18:E18"/>
    <mergeCell ref="A19:B19"/>
    <mergeCell ref="A20:B20"/>
    <mergeCell ref="E20:F20"/>
    <mergeCell ref="A21:B21"/>
    <mergeCell ref="D21:E21"/>
    <mergeCell ref="A22:B22"/>
    <mergeCell ref="A23:B23"/>
    <mergeCell ref="A24:B24"/>
    <mergeCell ref="E24:F24"/>
    <mergeCell ref="A25:B25"/>
    <mergeCell ref="D25:E25"/>
    <mergeCell ref="A26:B26"/>
    <mergeCell ref="A27:D27"/>
    <mergeCell ref="E27:F27"/>
  </mergeCells>
  <pageMargins left="0.147638" right="0.147638" top="0.206693" bottom="0.206693" header="0.0" footer="0.0"/>
  <pageSetup paperSize="9" orientation="portrait"/>
  <rowBreaks count="0" manualBreakCount="0">
    </rowBreaks>
</worksheet>
</file>