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<sst xmlns="http://schemas.openxmlformats.org/spreadsheetml/2006/main" count="52" uniqueCount="52">
  <si>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</si>
  <si>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IFW070</t>
  </si>
  <si>
    <t xml:space="preserve">Ud</t>
  </si>
  <si>
    <t xml:space="preserve">Registro.</t>
  </si>
  <si>
    <r>
      <rPr>
        <sz val="8.25"/>
        <color rgb="FF000000"/>
        <rFont val="Arial"/>
        <family val="2"/>
      </rPr>
      <t xml:space="preserve">Suministro y montaje de registro enterrada, de dimensiones interiores 38 cm de diámetro en la base y 24 cm de altura, prefabricada de polipropileno, sobre solera de concreto simple f'c=20 MPa (200 kg/cm²), clasificación de exposición A1, tamaño máximo del agregado 20 mm, revenimiento de 5 a 10 cm de 15 cm de espesor, con tapa de 30 cm de diámetro, para alojamiento de la válvula; previa excavación con medios mecánicos y posterior relleno del trasdós con material granular.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</si>
  <si>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</si>
  <si>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</si>
  <si>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</si>
  <si>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</si>
  <si>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</si>
  <si>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</si>
  <si>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</si>
  <si>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mt10hmf071ce</t>
  </si>
  <si>
    <t xml:space="preserve">m³</t>
  </si>
  <si>
    <t xml:space="preserve">Concreto simple f'c=20 MPa (200 kg/cm²), clasificación de exposición A1, tamaño máximo del agregado 20 mm, revenimiento nominal del concreto fresco de 5 a 10 mm, premezclado, según RCDF NTC Diseño y Construcción de Estructuras de Concreto (2004).</t>
  </si>
  <si>
    <t xml:space="preserve">mt37aar020b</t>
  </si>
  <si>
    <t xml:space="preserve">Ud</t>
  </si>
  <si>
    <t xml:space="preserve">Registro de polipropileno, de sección circular, de 38 cm de diámetro en la base y 24 cm de altura, con tapa de color verde de 30 cm de diámetro.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</si>
  <si>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</si>
  <si>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</si>
  <si>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</si>
  <si>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</si>
  <si>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</si>
  <si>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</si>
  <si>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</si>
  <si>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</si>
  <si>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</si>
  <si>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</si>
  <si>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</si>
  <si>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</si>
  <si>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</si>
  <si>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</si>
  <si>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</si>
  <si>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</si>
  <si>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herramienta</t>
  </si>
  <si>
    <t xml:space="preserve">mq01ret020b</t>
  </si>
  <si>
    <t xml:space="preserve">h</t>
  </si>
  <si>
    <t xml:space="preserve">Retrocargadora sobre ruedas, de 70 kW.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</si>
  <si>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</si>
  <si>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</si>
  <si>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</si>
  <si>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</si>
  <si>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</si>
  <si>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</si>
  <si>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</si>
  <si>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</si>
  <si>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</si>
  <si>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</si>
  <si>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</si>
  <si>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</si>
  <si>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$ 28,09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</si>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</sst>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67.32" customWidth="1"/>
    <col min="5" max="5" width="14.11" customWidth="1"/>
    <col min="6" max="6" width="15.98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0.069</v>
      </c>
      <c r="F10" s="12">
        <v>1288.9</v>
      </c>
      <c r="G10" s="12">
        <f ca="1">ROUND(INDIRECT(ADDRESS(ROW()+(0), COLUMN()+(-2), 1))*INDIRECT(ADDRESS(ROW()+(0), COLUMN()+(-1), 1)), 2)</f>
        <v>88.93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274.55</v>
      </c>
      <c r="G11" s="12">
        <f ca="1">ROUND(INDIRECT(ADDRESS(ROW()+(0), COLUMN()+(-2), 1))*INDIRECT(ADDRESS(ROW()+(0), COLUMN()+(-1), 1)), 2)</f>
        <v>274.55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0.006</v>
      </c>
      <c r="F12" s="12">
        <v>22.64</v>
      </c>
      <c r="G12" s="12">
        <f ca="1">ROUND(INDIRECT(ADDRESS(ROW()+(0), COLUMN()+(-2), 1))*INDIRECT(ADDRESS(ROW()+(0), COLUMN()+(-1), 1)), 2)</f>
        <v>0.14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0.011</v>
      </c>
      <c r="F13" s="12">
        <v>312.71</v>
      </c>
      <c r="G13" s="12">
        <f ca="1">ROUND(INDIRECT(ADDRESS(ROW()+(0), COLUMN()+(-2), 1))*INDIRECT(ADDRESS(ROW()+(0), COLUMN()+(-1), 1)), 2)</f>
        <v>3.44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3.437</v>
      </c>
      <c r="F14" s="12">
        <v>2.22</v>
      </c>
      <c r="G14" s="12">
        <f ca="1">ROUND(INDIRECT(ADDRESS(ROW()+(0), COLUMN()+(-2), 1))*INDIRECT(ADDRESS(ROW()+(0), COLUMN()+(-1), 1)), 2)</f>
        <v>7.63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0.069</v>
      </c>
      <c r="F15" s="12">
        <v>18.11</v>
      </c>
      <c r="G15" s="12">
        <f ca="1">ROUND(INDIRECT(ADDRESS(ROW()+(0), COLUMN()+(-2), 1))*INDIRECT(ADDRESS(ROW()+(0), COLUMN()+(-1), 1)), 2)</f>
        <v>1.25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3">
        <v>0.164</v>
      </c>
      <c r="F16" s="14">
        <v>199.78</v>
      </c>
      <c r="G16" s="14">
        <f ca="1">ROUND(INDIRECT(ADDRESS(ROW()+(0), COLUMN()+(-2), 1))*INDIRECT(ADDRESS(ROW()+(0), COLUMN()+(-1), 1)), 2)</f>
        <v>32.76</v>
      </c>
    </row>
    <row r="17" spans="1:7" ht="13.50" thickBot="1" customHeight="1">
      <c r="A17" s="15"/>
      <c r="B17" s="15"/>
      <c r="C17" s="15"/>
      <c r="D17" s="15"/>
      <c r="E17" s="9" t="s">
        <v>33</v>
      </c>
      <c r="F17" s="9"/>
      <c r="G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408.7</v>
      </c>
    </row>
    <row r="18" spans="1:7" ht="13.50" thickBot="1" customHeight="1">
      <c r="A18" s="15">
        <v>2</v>
      </c>
      <c r="B18" s="15"/>
      <c r="C18" s="15"/>
      <c r="D18" s="18" t="s">
        <v>34</v>
      </c>
      <c r="E18" s="18"/>
      <c r="F18" s="15"/>
      <c r="G18" s="15"/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0.028</v>
      </c>
      <c r="F19" s="14">
        <v>633.35</v>
      </c>
      <c r="G19" s="14">
        <f ca="1">ROUND(INDIRECT(ADDRESS(ROW()+(0), COLUMN()+(-2), 1))*INDIRECT(ADDRESS(ROW()+(0), COLUMN()+(-1), 1)), 2)</f>
        <v>17.73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1))), 2)</f>
        <v>17.73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0.705</v>
      </c>
      <c r="F22" s="12">
        <v>121.97</v>
      </c>
      <c r="G22" s="12">
        <f ca="1">ROUND(INDIRECT(ADDRESS(ROW()+(0), COLUMN()+(-2), 1))*INDIRECT(ADDRESS(ROW()+(0), COLUMN()+(-1), 1)), 2)</f>
        <v>85.99</v>
      </c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3">
        <v>0.537</v>
      </c>
      <c r="F23" s="14">
        <v>71.46</v>
      </c>
      <c r="G23" s="14">
        <f ca="1">ROUND(INDIRECT(ADDRESS(ROW()+(0), COLUMN()+(-2), 1))*INDIRECT(ADDRESS(ROW()+(0), COLUMN()+(-1), 1)), 2)</f>
        <v>38.37</v>
      </c>
    </row>
    <row r="24" spans="1:7" ht="13.50" thickBot="1" customHeight="1">
      <c r="A24" s="15"/>
      <c r="B24" s="15"/>
      <c r="C24" s="15"/>
      <c r="D24" s="15"/>
      <c r="E24" s="9" t="s">
        <v>46</v>
      </c>
      <c r="F24" s="9"/>
      <c r="G24" s="17">
        <f ca="1">ROUND(SUM(INDIRECT(ADDRESS(ROW()+(-1), COLUMN()+(0), 1)),INDIRECT(ADDRESS(ROW()+(-2), COLUMN()+(0), 1))), 2)</f>
        <v>124.36</v>
      </c>
    </row>
    <row r="25" spans="1:7" ht="13.50" thickBot="1" customHeight="1">
      <c r="A25" s="15">
        <v>4</v>
      </c>
      <c r="B25" s="15"/>
      <c r="C25" s="15"/>
      <c r="D25" s="18" t="s">
        <v>47</v>
      </c>
      <c r="E25" s="18"/>
      <c r="F25" s="15"/>
      <c r="G25" s="15"/>
    </row>
    <row r="26" spans="1:7" ht="13.50" thickBot="1" customHeight="1">
      <c r="A26" s="19"/>
      <c r="B26" s="19"/>
      <c r="C26" s="20" t="s">
        <v>48</v>
      </c>
      <c r="D26" s="19" t="s">
        <v>49</v>
      </c>
      <c r="E26" s="13">
        <v>2</v>
      </c>
      <c r="F26" s="14">
        <f ca="1">ROUND(SUM(INDIRECT(ADDRESS(ROW()+(-2), COLUMN()+(1), 1)),INDIRECT(ADDRESS(ROW()+(-6), COLUMN()+(1), 1)),INDIRECT(ADDRESS(ROW()+(-9), COLUMN()+(1), 1))), 2)</f>
        <v>550.79</v>
      </c>
      <c r="G26" s="14">
        <f ca="1">ROUND(INDIRECT(ADDRESS(ROW()+(0), COLUMN()+(-2), 1))*INDIRECT(ADDRESS(ROW()+(0), COLUMN()+(-1), 1))/100, 2)</f>
        <v>11.02</v>
      </c>
    </row>
    <row r="27" spans="1:7" ht="13.50" thickBot="1" customHeight="1">
      <c r="A27" s="21" t="s">
        <v>50</v>
      </c>
      <c r="B27" s="21"/>
      <c r="C27" s="22"/>
      <c r="D27" s="23"/>
      <c r="E27" s="24" t="s">
        <v>51</v>
      </c>
      <c r="F27" s="25"/>
      <c r="G27" s="26">
        <f ca="1">ROUND(SUM(INDIRECT(ADDRESS(ROW()+(-1), COLUMN()+(0), 1)),INDIRECT(ADDRESS(ROW()+(-3), COLUMN()+(0), 1)),INDIRECT(ADDRESS(ROW()+(-7), COLUMN()+(0), 1)),INDIRECT(ADDRESS(ROW()+(-10), COLUMN()+(0), 1))), 2)</f>
        <v>561.81</v>
      </c>
    </row>
  </sheetData>
  <mergeCells count="3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E20:F20"/>
    <mergeCell ref="A21:B21"/>
    <mergeCell ref="D21:E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147638" right="0.147638" top="0.206693" bottom="0.206693" header="0.0" footer="0.0"/>
  <pageSetup paperSize="9" orientation="portrait"/>
  <rowBreaks count="0" manualBreakCount="0">
    </rowBreaks>
</worksheet>
</file>