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<sst xmlns="http://schemas.openxmlformats.org/spreadsheetml/2006/main" count="98" uniqueCount="98">
  <si>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</si>
  <si>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IEI030</t>
  </si>
  <si>
    <t xml:space="preserve">Ud</t>
  </si>
  <si>
    <t xml:space="preserve">Red de distribución interior de servicios generales.</t>
  </si>
  <si>
    <r>
      <rPr>
        <sz val="8.25"/>
        <color rgb="FF000000"/>
        <rFont val="Arial"/>
        <family val="2"/>
      </rPr>
      <t xml:space="preserve">Red eléctrica de distribución interior de servicios generales compuesta de: cuadro de servicios generales; cuadro secundario: cuadro secundario de elevador; circuitos con cableado bajo tubo protector para alimentación de los siguientes usos comunes: alumbrado de escaleras y zonas comunes, alumbrado de emergencia de escaleras y zonas comunes, interfón electrónico o videoportero, tomas de corriente, 1 elevador ITA-2, sistema hidroneumático, recinto de telecomunicaciones; mecanismos.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</si>
  <si>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</si>
  <si>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</si>
  <si>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</si>
  <si>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</si>
  <si>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</si>
  <si>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</si>
  <si>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</si>
  <si>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</si>
  <si>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</si>
  <si>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</si>
  <si>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mt35cgm021abeah</t>
  </si>
  <si>
    <t xml:space="preserve">Ud</t>
  </si>
  <si>
    <t xml:space="preserve">Interruptor general automático (IGA), de 4 módulos, tetrapolar (4P), con 6 kA de poder de corte, de 25 A de intensidad nominal, curva C, incluso accesorios de montaje.</t>
  </si>
  <si>
    <t xml:space="preserve">mt35cgm031aa</t>
  </si>
  <si>
    <t xml:space="preserve">Ud</t>
  </si>
  <si>
    <t xml:space="preserve">Interruptor diferencial instantáneo, 4P/25A/30mA, de 4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</si>
  <si>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</si>
  <si>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</si>
  <si>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</si>
  <si>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mt35cgm021bbead</t>
  </si>
  <si>
    <t xml:space="preserve">Ud</t>
  </si>
  <si>
    <t xml:space="preserve">Interruptor automático magnetotérmico, de 4 módulos, tetrapolar (4P), con 6 kA de poder de corte, de 16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</si>
  <si>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</si>
  <si>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</si>
  <si>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</si>
  <si>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</si>
  <si>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</si>
  <si>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</si>
  <si>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mt35cgm050a</t>
  </si>
  <si>
    <t xml:space="preserve">Ud</t>
  </si>
  <si>
    <t xml:space="preserve">Minutero para temporizado del alumbrado, 5 A, regulable de 1 a 7 minutos.</t>
  </si>
  <si>
    <t xml:space="preserve">mt35cgm041e</t>
  </si>
  <si>
    <t xml:space="preserve">Ud</t>
  </si>
  <si>
    <t xml:space="preserve">Caja para alojamiento de los interruptores de protección de la instalación, 1 fila de 8 módulos, de ABS autoextinguible, de color blanco RAL 9010, con puerta opaca, grado de protección IP40 y doble aislamiento (clase II), para colocar en superficie.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</si>
  <si>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</si>
  <si>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</si>
  <si>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</si>
  <si>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mt35aia090ab</t>
  </si>
  <si>
    <t xml:space="preserve">m</t>
  </si>
  <si>
    <t xml:space="preserve">Tubo rígido de PVC, enchufable, curvable en caliente, de color negro, de 20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</si>
  <si>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mt35aia090ac</t>
  </si>
  <si>
    <t xml:space="preserve">m</t>
  </si>
  <si>
    <t xml:space="preserve">Tubo rígido de PVC, enchufable, curvable en caliente, de color negro, de 25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</si>
  <si>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</si>
  <si>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</si>
  <si>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</si>
  <si>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</si>
  <si>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</si>
  <si>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</si>
  <si>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</si>
  <si>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</si>
  <si>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</si>
  <si>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</si>
  <si>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</si>
  <si>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</si>
  <si>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</si>
  <si>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</si>
  <si>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</si>
  <si>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</si>
  <si>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</si>
  <si>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</si>
  <si>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</si>
  <si>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</si>
  <si>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</si>
  <si>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mt35caj010a</t>
  </si>
  <si>
    <t xml:space="preserve">Ud</t>
  </si>
  <si>
    <t xml:space="preserve">Caja universal, con enlace por los 2 lados, para empotrar.</t>
  </si>
  <si>
    <t xml:space="preserve">mt33seg503</t>
  </si>
  <si>
    <t xml:space="preserve">Ud</t>
  </si>
  <si>
    <t xml:space="preserve">Pulsador para escalera, con marco, color gris.</t>
  </si>
  <si>
    <t xml:space="preserve">mt33seg501</t>
  </si>
  <si>
    <t xml:space="preserve">Ud</t>
  </si>
  <si>
    <t xml:space="preserve">Interruptor bipolar monobloc estanco para instalación en superficie (IP55), color gris.</t>
  </si>
  <si>
    <t xml:space="preserve">mt33seg504a</t>
  </si>
  <si>
    <t xml:space="preserve">Ud</t>
  </si>
  <si>
    <t xml:space="preserve">Base de contacto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</si>
  <si>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</si>
  <si>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</si>
  <si>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</si>
  <si>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</si>
  <si>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</si>
  <si>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</si>
  <si>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</si>
  <si>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</si>
  <si>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</si>
  <si>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</si>
  <si>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</si>
  <si>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</si>
  <si>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</si>
  <si>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</si>
  <si>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</si>
  <si>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$ 3.772,54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</si>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</sst>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49" customWidth="1"/>
    <col min="6" max="6" width="11.73" customWidth="1"/>
    <col min="7" max="7" width="12.2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828.81</v>
      </c>
      <c r="H10" s="12">
        <f ca="1">ROUND(INDIRECT(ADDRESS(ROW()+(0), COLUMN()+(-2), 1))*INDIRECT(ADDRESS(ROW()+(0), COLUMN()+(-1), 1)), 2)</f>
        <v>828.81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2333.1</v>
      </c>
      <c r="H11" s="12">
        <f ca="1">ROUND(INDIRECT(ADDRESS(ROW()+(0), COLUMN()+(-2), 1))*INDIRECT(ADDRESS(ROW()+(0), COLUMN()+(-1), 1)), 2)</f>
        <v>2333.1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4919.35</v>
      </c>
      <c r="H12" s="12">
        <f ca="1">ROUND(INDIRECT(ADDRESS(ROW()+(0), COLUMN()+(-2), 1))*INDIRECT(ADDRESS(ROW()+(0), COLUMN()+(-1), 1)), 2)</f>
        <v>9838.7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</v>
      </c>
      <c r="G13" s="12">
        <v>2695.25</v>
      </c>
      <c r="H13" s="12">
        <f ca="1">ROUND(INDIRECT(ADDRESS(ROW()+(0), COLUMN()+(-2), 1))*INDIRECT(ADDRESS(ROW()+(0), COLUMN()+(-1), 1)), 2)</f>
        <v>13476.3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2">
        <v>2328.59</v>
      </c>
      <c r="H14" s="12">
        <f ca="1">ROUND(INDIRECT(ADDRESS(ROW()+(0), COLUMN()+(-2), 1))*INDIRECT(ADDRESS(ROW()+(0), COLUMN()+(-1), 1)), 2)</f>
        <v>6985.77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8</v>
      </c>
      <c r="G15" s="12">
        <v>374.93</v>
      </c>
      <c r="H15" s="12">
        <f ca="1">ROUND(INDIRECT(ADDRESS(ROW()+(0), COLUMN()+(-2), 1))*INDIRECT(ADDRESS(ROW()+(0), COLUMN()+(-1), 1)), 2)</f>
        <v>2999.44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417.01</v>
      </c>
      <c r="H16" s="12">
        <f ca="1">ROUND(INDIRECT(ADDRESS(ROW()+(0), COLUMN()+(-2), 1))*INDIRECT(ADDRESS(ROW()+(0), COLUMN()+(-1), 1)), 2)</f>
        <v>834.02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1247.36</v>
      </c>
      <c r="H17" s="12">
        <f ca="1">ROUND(INDIRECT(ADDRESS(ROW()+(0), COLUMN()+(-2), 1))*INDIRECT(ADDRESS(ROW()+(0), COLUMN()+(-1), 1)), 2)</f>
        <v>1247.36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474.13</v>
      </c>
      <c r="H18" s="12">
        <f ca="1">ROUND(INDIRECT(ADDRESS(ROW()+(0), COLUMN()+(-2), 1))*INDIRECT(ADDRESS(ROW()+(0), COLUMN()+(-1), 1)), 2)</f>
        <v>474.13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66.917</v>
      </c>
      <c r="G19" s="12">
        <v>36.49</v>
      </c>
      <c r="H19" s="12">
        <f ca="1">ROUND(INDIRECT(ADDRESS(ROW()+(0), COLUMN()+(-2), 1))*INDIRECT(ADDRESS(ROW()+(0), COLUMN()+(-1), 1)), 2)</f>
        <v>2441.8</v>
      </c>
    </row>
    <row r="20" spans="1:8" ht="66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125.017</v>
      </c>
      <c r="G20" s="12">
        <v>48.85</v>
      </c>
      <c r="H20" s="12">
        <f ca="1">ROUND(INDIRECT(ADDRESS(ROW()+(0), COLUMN()+(-2), 1))*INDIRECT(ADDRESS(ROW()+(0), COLUMN()+(-1), 1)), 2)</f>
        <v>6107.08</v>
      </c>
    </row>
    <row r="21" spans="1:8" ht="66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48.97</v>
      </c>
      <c r="G21" s="12">
        <v>71.26</v>
      </c>
      <c r="H21" s="12">
        <f ca="1">ROUND(INDIRECT(ADDRESS(ROW()+(0), COLUMN()+(-2), 1))*INDIRECT(ADDRESS(ROW()+(0), COLUMN()+(-1), 1)), 2)</f>
        <v>3489.6</v>
      </c>
    </row>
    <row r="22" spans="1:8" ht="66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60.59</v>
      </c>
      <c r="G22" s="12">
        <v>92.23</v>
      </c>
      <c r="H22" s="12">
        <f ca="1">ROUND(INDIRECT(ADDRESS(ROW()+(0), COLUMN()+(-2), 1))*INDIRECT(ADDRESS(ROW()+(0), COLUMN()+(-1), 1)), 2)</f>
        <v>5588.22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10</v>
      </c>
      <c r="G23" s="12">
        <v>53.44</v>
      </c>
      <c r="H23" s="12">
        <f ca="1">ROUND(INDIRECT(ADDRESS(ROW()+(0), COLUMN()+(-2), 1))*INDIRECT(ADDRESS(ROW()+(0), COLUMN()+(-1), 1)), 2)</f>
        <v>534.4</v>
      </c>
    </row>
    <row r="24" spans="1:8" ht="55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241.868</v>
      </c>
      <c r="G24" s="12">
        <v>12.14</v>
      </c>
      <c r="H24" s="12">
        <f ca="1">ROUND(INDIRECT(ADDRESS(ROW()+(0), COLUMN()+(-2), 1))*INDIRECT(ADDRESS(ROW()+(0), COLUMN()+(-1), 1)), 2)</f>
        <v>2936.28</v>
      </c>
    </row>
    <row r="25" spans="1:8" ht="55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451.868</v>
      </c>
      <c r="G25" s="12">
        <v>20.08</v>
      </c>
      <c r="H25" s="12">
        <f ca="1">ROUND(INDIRECT(ADDRESS(ROW()+(0), COLUMN()+(-2), 1))*INDIRECT(ADDRESS(ROW()+(0), COLUMN()+(-1), 1)), 2)</f>
        <v>9073.51</v>
      </c>
    </row>
    <row r="26" spans="1:8" ht="55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282.5</v>
      </c>
      <c r="G26" s="12">
        <v>32.19</v>
      </c>
      <c r="H26" s="12">
        <f ca="1">ROUND(INDIRECT(ADDRESS(ROW()+(0), COLUMN()+(-2), 1))*INDIRECT(ADDRESS(ROW()+(0), COLUMN()+(-1), 1)), 2)</f>
        <v>9093.68</v>
      </c>
    </row>
    <row r="27" spans="1:8" ht="55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219</v>
      </c>
      <c r="G27" s="12">
        <v>46.9</v>
      </c>
      <c r="H27" s="12">
        <f ca="1">ROUND(INDIRECT(ADDRESS(ROW()+(0), COLUMN()+(-2), 1))*INDIRECT(ADDRESS(ROW()+(0), COLUMN()+(-1), 1)), 2)</f>
        <v>10271.1</v>
      </c>
    </row>
    <row r="28" spans="1:8" ht="34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11</v>
      </c>
      <c r="G28" s="12">
        <v>92.52</v>
      </c>
      <c r="H28" s="12">
        <f ca="1">ROUND(INDIRECT(ADDRESS(ROW()+(0), COLUMN()+(-2), 1))*INDIRECT(ADDRESS(ROW()+(0), COLUMN()+(-1), 1)), 2)</f>
        <v>1017.72</v>
      </c>
    </row>
    <row r="29" spans="1:8" ht="13.5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25</v>
      </c>
      <c r="G29" s="12">
        <v>5.03</v>
      </c>
      <c r="H29" s="12">
        <f ca="1">ROUND(INDIRECT(ADDRESS(ROW()+(0), COLUMN()+(-2), 1))*INDIRECT(ADDRESS(ROW()+(0), COLUMN()+(-1), 1)), 2)</f>
        <v>125.75</v>
      </c>
    </row>
    <row r="30" spans="1:8" ht="13.5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25</v>
      </c>
      <c r="G30" s="12">
        <v>224.53</v>
      </c>
      <c r="H30" s="12">
        <f ca="1">ROUND(INDIRECT(ADDRESS(ROW()+(0), COLUMN()+(-2), 1))*INDIRECT(ADDRESS(ROW()+(0), COLUMN()+(-1), 1)), 2)</f>
        <v>5613.25</v>
      </c>
    </row>
    <row r="31" spans="1:8" ht="24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4</v>
      </c>
      <c r="G31" s="12">
        <v>407.89</v>
      </c>
      <c r="H31" s="12">
        <f ca="1">ROUND(INDIRECT(ADDRESS(ROW()+(0), COLUMN()+(-2), 1))*INDIRECT(ADDRESS(ROW()+(0), COLUMN()+(-1), 1)), 2)</f>
        <v>1631.56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6</v>
      </c>
      <c r="G32" s="12">
        <v>286.75</v>
      </c>
      <c r="H32" s="12">
        <f ca="1">ROUND(INDIRECT(ADDRESS(ROW()+(0), COLUMN()+(-2), 1))*INDIRECT(ADDRESS(ROW()+(0), COLUMN()+(-1), 1)), 2)</f>
        <v>1720.5</v>
      </c>
    </row>
    <row r="33" spans="1:8" ht="13.5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3">
        <v>7</v>
      </c>
      <c r="G33" s="14">
        <v>43.84</v>
      </c>
      <c r="H33" s="14">
        <f ca="1">ROUND(INDIRECT(ADDRESS(ROW()+(0), COLUMN()+(-2), 1))*INDIRECT(ADDRESS(ROW()+(0), COLUMN()+(-1), 1)), 2)</f>
        <v>306.88</v>
      </c>
    </row>
    <row r="34" spans="1:8" ht="13.50" thickBot="1" customHeight="1">
      <c r="A34" s="15"/>
      <c r="B34" s="15"/>
      <c r="C34" s="15"/>
      <c r="D34" s="15"/>
      <c r="E34" s="15"/>
      <c r="F34" s="9" t="s">
        <v>84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98968.9</v>
      </c>
    </row>
    <row r="35" spans="1:8" ht="13.50" thickBot="1" customHeight="1">
      <c r="A35" s="15">
        <v>2</v>
      </c>
      <c r="B35" s="15"/>
      <c r="C35" s="15"/>
      <c r="D35" s="15"/>
      <c r="E35" s="18" t="s">
        <v>85</v>
      </c>
      <c r="F35" s="18"/>
      <c r="G35" s="15"/>
      <c r="H35" s="15"/>
    </row>
    <row r="36" spans="1:8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1">
        <v>34.164</v>
      </c>
      <c r="G36" s="12">
        <v>125.33</v>
      </c>
      <c r="H36" s="12">
        <f ca="1">ROUND(INDIRECT(ADDRESS(ROW()+(0), COLUMN()+(-2), 1))*INDIRECT(ADDRESS(ROW()+(0), COLUMN()+(-1), 1)), 2)</f>
        <v>4281.77</v>
      </c>
    </row>
    <row r="37" spans="1:8" ht="13.50" thickBot="1" customHeight="1">
      <c r="A37" s="1" t="s">
        <v>89</v>
      </c>
      <c r="B37" s="1"/>
      <c r="C37" s="1"/>
      <c r="D37" s="10" t="s">
        <v>90</v>
      </c>
      <c r="E37" s="1" t="s">
        <v>91</v>
      </c>
      <c r="F37" s="13">
        <v>32.687</v>
      </c>
      <c r="G37" s="14">
        <v>74.12</v>
      </c>
      <c r="H37" s="14">
        <f ca="1">ROUND(INDIRECT(ADDRESS(ROW()+(0), COLUMN()+(-2), 1))*INDIRECT(ADDRESS(ROW()+(0), COLUMN()+(-1), 1)), 2)</f>
        <v>2422.76</v>
      </c>
    </row>
    <row r="38" spans="1:8" ht="13.50" thickBot="1" customHeight="1">
      <c r="A38" s="15"/>
      <c r="B38" s="15"/>
      <c r="C38" s="15"/>
      <c r="D38" s="15"/>
      <c r="E38" s="15"/>
      <c r="F38" s="9" t="s">
        <v>92</v>
      </c>
      <c r="G38" s="9"/>
      <c r="H38" s="17">
        <f ca="1">ROUND(SUM(INDIRECT(ADDRESS(ROW()+(-1), COLUMN()+(0), 1)),INDIRECT(ADDRESS(ROW()+(-2), COLUMN()+(0), 1))), 2)</f>
        <v>6704.53</v>
      </c>
    </row>
    <row r="39" spans="1:8" ht="13.50" thickBot="1" customHeight="1">
      <c r="A39" s="15">
        <v>3</v>
      </c>
      <c r="B39" s="15"/>
      <c r="C39" s="15"/>
      <c r="D39" s="15"/>
      <c r="E39" s="18" t="s">
        <v>93</v>
      </c>
      <c r="F39" s="18"/>
      <c r="G39" s="15"/>
      <c r="H39" s="15"/>
    </row>
    <row r="40" spans="1:8" ht="13.50" thickBot="1" customHeight="1">
      <c r="A40" s="19"/>
      <c r="B40" s="19"/>
      <c r="C40" s="19"/>
      <c r="D40" s="20" t="s">
        <v>94</v>
      </c>
      <c r="E40" s="19" t="s">
        <v>95</v>
      </c>
      <c r="F40" s="13">
        <v>2</v>
      </c>
      <c r="G40" s="14">
        <f ca="1">ROUND(SUM(INDIRECT(ADDRESS(ROW()+(-2), COLUMN()+(1), 1)),INDIRECT(ADDRESS(ROW()+(-6), COLUMN()+(1), 1))), 2)</f>
        <v>105673</v>
      </c>
      <c r="H40" s="14">
        <f ca="1">ROUND(INDIRECT(ADDRESS(ROW()+(0), COLUMN()+(-2), 1))*INDIRECT(ADDRESS(ROW()+(0), COLUMN()+(-1), 1))/100, 2)</f>
        <v>2113.47</v>
      </c>
    </row>
    <row r="41" spans="1:8" ht="13.50" thickBot="1" customHeight="1">
      <c r="A41" s="21" t="s">
        <v>96</v>
      </c>
      <c r="B41" s="21"/>
      <c r="C41" s="21"/>
      <c r="D41" s="22"/>
      <c r="E41" s="23"/>
      <c r="F41" s="24" t="s">
        <v>97</v>
      </c>
      <c r="G41" s="25"/>
      <c r="H41" s="26">
        <f ca="1">ROUND(SUM(INDIRECT(ADDRESS(ROW()+(-1), COLUMN()+(0), 1)),INDIRECT(ADDRESS(ROW()+(-3), COLUMN()+(0), 1)),INDIRECT(ADDRESS(ROW()+(-7), COLUMN()+(0), 1))), 2)</f>
        <v>107787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C37"/>
    <mergeCell ref="A38:C38"/>
    <mergeCell ref="F38:G38"/>
    <mergeCell ref="A39:C39"/>
    <mergeCell ref="E39:F39"/>
    <mergeCell ref="A40:C40"/>
    <mergeCell ref="A41:E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