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<sst xmlns="http://schemas.openxmlformats.org/spreadsheetml/2006/main" count="29" uniqueCount="29">
  <si>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</si>
  <si>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IEF200</t>
  </si>
  <si>
    <t xml:space="preserve">Ud</t>
  </si>
  <si>
    <t xml:space="preserve">Módulo solar fotovoltaico integrado en barandal.</t>
  </si>
  <si>
    <r>
      <rPr>
        <sz val="8.25"/>
        <color rgb="FF000000"/>
        <rFont val="Arial"/>
        <family val="2"/>
      </rPr>
      <t xml:space="preserve">Módulo solar fotovoltaico de células de silicio monocristalino, potencia máxima (Wp) 148 W, tensión a máxima potencia (Vmp) 15,88 V, intensidad a máxima potencia (Imp) 9,31 A, tensión en circuito abierto (Voc) 18,79 V, intensidad de cortocircuito (Isc) 9,83 A, eficiencia 11,73%, 28 células de 156x156 mm, vidrio exterior templado de 10 mm de espesor, capa adhesiva de butiral de polivinilo (PVB), capa posterior de vidrio templado de 10 mm de espesor, temperatura de trabajo -40°C hasta 85°C, dimensiones 1000x1260x24 mm, resistencia a la carga del viento 245 kg/m², resistencia a la carga de la nieve 551 kg/m², peso 68,58 kg, con caja de conexiones con diodos, cables polarizados de 4 mm² de sección y 900 mm de longitud y conectores MC4. Instalación en barandal. Incluso accesorios de montaje y material de conexionado eléctrico. El precio no incluye la estructura soporte.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</si>
  <si>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</si>
  <si>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</si>
  <si>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</si>
  <si>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</si>
  <si>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</si>
  <si>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</si>
  <si>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</si>
  <si>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mt35sol200aa</t>
  </si>
  <si>
    <t xml:space="preserve">Ud</t>
  </si>
  <si>
    <t xml:space="preserve">Módulo solar fotovoltaico de células de silicio monocristalino, para integración en barandal, potencia máxima (Wp) 148 W, tensión a máxima potencia (Vmp) 15,88 V, intensidad a máxima potencia (Imp) 9,31 A, tensión en circuito abierto (Voc) 18,79 V, intensidad de cortocircuito (Isc) 9,83 A, eficiencia 11,73%, 28 células de 156x156 mm, vidrio exterior templado de 10 mm de espesor, capa adhesiva de butiral de polivinilo (PVB), capa posterior de vidrio templado de 10 mm de espesor, temperatura de trabajo -40°C hasta 85°C, dimensiones 1000x1260x24 mm, resistencia a la carga del viento 245 kg/m², resistencia a la carga de la nieve 551 kg/m², peso 68,58 kg, con caja de conexiones con diodos, cables polarizados de 4 mm² de sección y 900 mm de longitud y conectores MC4.</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</si>
  <si>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</si>
  <si>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</si>
  <si>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</si>
  <si>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</si>
  <si>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</si>
  <si>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</si>
  <si>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</si>
  <si>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</si>
  <si>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</si>
  <si>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</si>
  <si>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</si>
  <si>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</si>
  <si>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Costo de mantenimiento decenal: $ 1.355,79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</si>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</sst>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12" customWidth="1"/>
    <col min="3" max="3" width="7.31" customWidth="1"/>
    <col min="4" max="4" width="71.57"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2">
        <v>1</v>
      </c>
      <c r="F10" s="14">
        <v>11694.3</v>
      </c>
      <c r="G10" s="14">
        <f ca="1">ROUND(INDIRECT(ADDRESS(ROW()+(0), COLUMN()+(-2), 1))*INDIRECT(ADDRESS(ROW()+(0), COLUMN()+(-1), 1)), 2)</f>
        <v>11694.3</v>
      </c>
    </row>
    <row r="11" spans="1:7" ht="13.50" thickBot="1" customHeight="1">
      <c r="A11" s="15"/>
      <c r="B11" s="15"/>
      <c r="C11" s="15"/>
      <c r="D11" s="15"/>
      <c r="E11" s="9" t="s">
        <v>15</v>
      </c>
      <c r="F11" s="9"/>
      <c r="G11" s="17">
        <f ca="1">ROUND(SUM(INDIRECT(ADDRESS(ROW()+(-1), COLUMN()+(0), 1))), 2)</f>
        <v>11694.3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0.344</v>
      </c>
      <c r="F13" s="13">
        <v>125.33</v>
      </c>
      <c r="G13" s="13">
        <f ca="1">ROUND(INDIRECT(ADDRESS(ROW()+(0), COLUMN()+(-2), 1))*INDIRECT(ADDRESS(ROW()+(0), COLUMN()+(-1), 1)), 2)</f>
        <v>43.11</v>
      </c>
    </row>
    <row r="14" spans="1:7" ht="13.50" thickBot="1" customHeight="1">
      <c r="A14" s="1" t="s">
        <v>20</v>
      </c>
      <c r="B14" s="1"/>
      <c r="C14" s="10" t="s">
        <v>21</v>
      </c>
      <c r="D14" s="1" t="s">
        <v>22</v>
      </c>
      <c r="E14" s="12">
        <v>0.344</v>
      </c>
      <c r="F14" s="14">
        <v>74.12</v>
      </c>
      <c r="G14" s="14">
        <f ca="1">ROUND(INDIRECT(ADDRESS(ROW()+(0), COLUMN()+(-2), 1))*INDIRECT(ADDRESS(ROW()+(0), COLUMN()+(-1), 1)), 2)</f>
        <v>25.5</v>
      </c>
    </row>
    <row r="15" spans="1:7" ht="13.50" thickBot="1" customHeight="1">
      <c r="A15" s="15"/>
      <c r="B15" s="15"/>
      <c r="C15" s="15"/>
      <c r="D15" s="15"/>
      <c r="E15" s="9" t="s">
        <v>23</v>
      </c>
      <c r="F15" s="9"/>
      <c r="G15" s="17">
        <f ca="1">ROUND(SUM(INDIRECT(ADDRESS(ROW()+(-1), COLUMN()+(0), 1)),INDIRECT(ADDRESS(ROW()+(-2), COLUMN()+(0), 1))), 2)</f>
        <v>68.61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11762.9</v>
      </c>
      <c r="G17" s="14">
        <f ca="1">ROUND(INDIRECT(ADDRESS(ROW()+(0), COLUMN()+(-2), 1))*INDIRECT(ADDRESS(ROW()+(0), COLUMN()+(-1), 1))/100, 2)</f>
        <v>235.26</v>
      </c>
    </row>
    <row r="18" spans="1:7" ht="13.50" thickBot="1" customHeight="1">
      <c r="A18" s="21" t="s">
        <v>27</v>
      </c>
      <c r="B18" s="21"/>
      <c r="C18" s="22"/>
      <c r="D18" s="23"/>
      <c r="E18" s="24" t="s">
        <v>28</v>
      </c>
      <c r="F18" s="25"/>
      <c r="G18" s="26">
        <f ca="1">ROUND(SUM(INDIRECT(ADDRESS(ROW()+(-1), COLUMN()+(0), 1)),INDIRECT(ADDRESS(ROW()+(-3), COLUMN()+(0), 1)),INDIRECT(ADDRESS(ROW()+(-7), COLUMN()+(0), 1))), 2)</f>
        <v>11998.1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