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<sst xmlns="http://schemas.openxmlformats.org/spreadsheetml/2006/main" count="35" uniqueCount="35">
  <si>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</si>
  <si>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ICU020</t>
  </si>
  <si>
    <t xml:space="preserve">Ud</t>
  </si>
  <si>
    <t xml:space="preserve">Registro prefabricado con colector.</t>
  </si>
  <si>
    <r>
      <rPr>
        <sz val="8.25"/>
        <color rgb="FF000000"/>
        <rFont val="Arial"/>
        <family val="2"/>
      </rPr>
      <t xml:space="preserve">Registro para la conexión de sondas geotérmicas, de polietileno (PE), dimensiones exteriores 660x460x500 mm, con tapa, conexiones de 63 mm de diámetro y 5,8 mm de espesor con la bomba de calor geotérmica y de 32 mm de diámetro y 2,9 mm de espesor con las sondas geotérmicas, para 4 circuitos. El precio no incluye la excavación ni el relleno del trasdós.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</si>
  <si>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</si>
  <si>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</si>
  <si>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</si>
  <si>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</si>
  <si>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</si>
  <si>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</si>
  <si>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</si>
  <si>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mt10hmf071ce</t>
  </si>
  <si>
    <t xml:space="preserve">m³</t>
  </si>
  <si>
    <t xml:space="preserve">Concreto simple f'c=20 MPa (200 kg/cm²), clasificación de exposición A1, tamaño máximo del agregado 20 mm, revenimiento nominal del concreto fresco de 5 a 10 mm, premezclado, según RCDF NTC Diseño y Construcción de Estructuras de Concreto (2004).</t>
  </si>
  <si>
    <t xml:space="preserve">mt38arg010c</t>
  </si>
  <si>
    <t xml:space="preserve">Ud</t>
  </si>
  <si>
    <t xml:space="preserve">Registro para la conexión de sondas geotérmicas, de polietileno (PE), dimensiones exteriores 660x460x500 mm, con tapa, conexiones de 63 mm de diámetro y 5,8 mm de espesor con la bomba de calor geotérmica y de 32 mm de diámetro y 2,9 mm de espesor con las sondas geotérmicas, para 4 circuitos, de 19,4 kg, con colector formado por módulo de impulsión y módulo de retorno, de 40 mm de diámetro, con caudalímetro para cada circuito, llave de corte en cada módulo y purgador de aire.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</si>
  <si>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</si>
  <si>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</si>
  <si>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</si>
  <si>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</si>
  <si>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albañil.</t>
  </si>
  <si>
    <t xml:space="preserve">mo113</t>
  </si>
  <si>
    <t xml:space="preserve">h</t>
  </si>
  <si>
    <t xml:space="preserve">Cabo albañil.</t>
  </si>
  <si>
    <t xml:space="preserve">mo008</t>
  </si>
  <si>
    <t xml:space="preserve">h</t>
  </si>
  <si>
    <t xml:space="preserve">Oficial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</si>
  <si>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</si>
  <si>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</si>
  <si>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</si>
  <si>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</si>
  <si>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$ 2.484,34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</si>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</sst>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48" customWidth="1"/>
    <col min="4" max="4" width="70.89" customWidth="1"/>
    <col min="5" max="5" width="10.54" customWidth="1"/>
    <col min="6" max="6" width="13.43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1">
        <v>0.137</v>
      </c>
      <c r="F10" s="12">
        <v>1288.9</v>
      </c>
      <c r="G10" s="12">
        <f ca="1">ROUND(INDIRECT(ADDRESS(ROW()+(0), COLUMN()+(-2), 1))*INDIRECT(ADDRESS(ROW()+(0), COLUMN()+(-1), 1)), 2)</f>
        <v>176.58</v>
      </c>
    </row>
    <row r="11" spans="1:7" ht="66.0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48271.1</v>
      </c>
      <c r="G11" s="14">
        <f ca="1">ROUND(INDIRECT(ADDRESS(ROW()+(0), COLUMN()+(-2), 1))*INDIRECT(ADDRESS(ROW()+(0), COLUMN()+(-1), 1)), 2)</f>
        <v>48271.1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48447.7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1.264</v>
      </c>
      <c r="F14" s="12">
        <v>121.97</v>
      </c>
      <c r="G14" s="12">
        <f ca="1">ROUND(INDIRECT(ADDRESS(ROW()+(0), COLUMN()+(-2), 1))*INDIRECT(ADDRESS(ROW()+(0), COLUMN()+(-1), 1)), 2)</f>
        <v>154.17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0.885</v>
      </c>
      <c r="F15" s="12">
        <v>71.46</v>
      </c>
      <c r="G15" s="12">
        <f ca="1">ROUND(INDIRECT(ADDRESS(ROW()+(0), COLUMN()+(-2), 1))*INDIRECT(ADDRESS(ROW()+(0), COLUMN()+(-1), 1)), 2)</f>
        <v>63.24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0.379</v>
      </c>
      <c r="F16" s="14">
        <v>125.33</v>
      </c>
      <c r="G16" s="14">
        <f ca="1">ROUND(INDIRECT(ADDRESS(ROW()+(0), COLUMN()+(-2), 1))*INDIRECT(ADDRESS(ROW()+(0), COLUMN()+(-1), 1)), 2)</f>
        <v>47.5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1)),INDIRECT(ADDRESS(ROW()+(-2), COLUMN()+(0), 1)),INDIRECT(ADDRESS(ROW()+(-3), COLUMN()+(0), 1))), 2)</f>
        <v>264.91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9"/>
      <c r="B19" s="19"/>
      <c r="C19" s="20" t="s">
        <v>31</v>
      </c>
      <c r="D19" s="19" t="s">
        <v>32</v>
      </c>
      <c r="E19" s="13">
        <v>2</v>
      </c>
      <c r="F19" s="14">
        <f ca="1">ROUND(SUM(INDIRECT(ADDRESS(ROW()+(-2), COLUMN()+(1), 1)),INDIRECT(ADDRESS(ROW()+(-7), COLUMN()+(1), 1))), 2)</f>
        <v>48712.6</v>
      </c>
      <c r="G19" s="14">
        <f ca="1">ROUND(INDIRECT(ADDRESS(ROW()+(0), COLUMN()+(-2), 1))*INDIRECT(ADDRESS(ROW()+(0), COLUMN()+(-1), 1))/100, 2)</f>
        <v>974.25</v>
      </c>
    </row>
    <row r="20" spans="1:7" ht="13.50" thickBot="1" customHeight="1">
      <c r="A20" s="21" t="s">
        <v>33</v>
      </c>
      <c r="B20" s="21"/>
      <c r="C20" s="22"/>
      <c r="D20" s="23"/>
      <c r="E20" s="24" t="s">
        <v>34</v>
      </c>
      <c r="F20" s="25"/>
      <c r="G20" s="26">
        <f ca="1">ROUND(SUM(INDIRECT(ADDRESS(ROW()+(-1), COLUMN()+(0), 1)),INDIRECT(ADDRESS(ROW()+(-3), COLUMN()+(0), 1)),INDIRECT(ADDRESS(ROW()+(-8), COLUMN()+(0), 1))), 2)</f>
        <v>49686.8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A17:B17"/>
    <mergeCell ref="E17:F17"/>
    <mergeCell ref="A18:B18"/>
    <mergeCell ref="D18:E18"/>
    <mergeCell ref="A19:B19"/>
    <mergeCell ref="A20:D20"/>
    <mergeCell ref="E20:F20"/>
  </mergeCells>
  <pageMargins left="0.147638" right="0.147638" top="0.206693" bottom="0.206693" header="0.0" footer="0.0"/>
  <pageSetup paperSize="9" orientation="portrait"/>
  <rowBreaks count="0" manualBreakCount="0">
    </rowBreaks>
</worksheet>
</file>