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<sst xmlns="http://schemas.openxmlformats.org/spreadsheetml/2006/main" count="56" uniqueCount="56">
  <si>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</si>
  <si>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ICG241</t>
  </si>
  <si>
    <t xml:space="preserve">Ud</t>
  </si>
  <si>
    <t xml:space="preserve">Conjunto de calderas a gas, de condensación, de pie, de lámina de acero.</t>
  </si>
  <si>
    <r>
      <rPr>
        <sz val="8.25"/>
        <color rgb="FF000000"/>
        <rFont val="Arial"/>
        <family val="2"/>
      </rPr>
      <t xml:space="preserve">Conjunto de dos calderas en cascada, siendo la primera una 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en función de la temperatura exterior o para la regulación de la caldera de tipo maestro en instalaciones con varias calderas, con control para garantizar las condiciones de trabajo del equipo, sonda de temperatura exterior, y sonda de temperatura para regulación de la temperatura de impulsión o retorno del agua, y la segunda una 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de tipo esclavo en instalaciones con varias calderas, módulo estratégico para la administración de un máximo de 4 calderas en cascada. Incluso válvula de seguridad, purgadores, pirostato y desagüe a coladera para el vaciado de la caldera y el drenaje de la válvula de seguridad, sin incluir el ducto para evacuación de los productos de la combustión.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</si>
  <si>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</si>
  <si>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</si>
  <si>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</si>
  <si>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</si>
  <si>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</si>
  <si>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</si>
  <si>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</si>
  <si>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mt38cbu062ad</t>
  </si>
  <si>
    <t xml:space="preserve">Ud</t>
  </si>
  <si>
    <t xml:space="preserve">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en función de la temperatura exterior o para la regulación de la caldera de tipo maestro en instalaciones con varias calderas, con control para garantizar las condiciones de trabajo del equipo, sonda de temperatura exterior, y sonda de temperatura para regulación de la temperatura de impulsión o retorno del agua, construcción compacta.</t>
  </si>
  <si>
    <t xml:space="preserve">mt38cbu062ac</t>
  </si>
  <si>
    <t xml:space="preserve">Ud</t>
  </si>
  <si>
    <t xml:space="preserve">Caldera de pie, de condensación, con cuerpo de lámina de acero, 3 pasos de humos rodeando completamente el hogar, superficies de intercambio, eficaces y autolimpiables, superficies en contacto con los gases de acero inoxidable y aislamiento acústico integrado, para quemador presurizado de gas, potencia útil 50 kW, peso 294 kg, dimensiones 1084x410x1254 mm, con cuadro de regulación para la regulación de la caldera de tipo esclavo en instalaciones con varias calderas, construcción compacta.</t>
  </si>
  <si>
    <t xml:space="preserve">mt38ccg110a</t>
  </si>
  <si>
    <t xml:space="preserve">Ud</t>
  </si>
  <si>
    <t xml:space="preserve">Quemador presurizado modulante para gas, de potencia máxima 60 kW, con encendido electrónico.</t>
  </si>
  <si>
    <t xml:space="preserve">mt38cbu702a</t>
  </si>
  <si>
    <t xml:space="preserve">Ud</t>
  </si>
  <si>
    <t xml:space="preserve">Módulo estratégico para la administración de un máximo de 4 calderas en cascada.</t>
  </si>
  <si>
    <t xml:space="preserve">mt35aia010a</t>
  </si>
  <si>
    <t xml:space="preserve">m</t>
  </si>
  <si>
    <t xml:space="preserve">Tubo curvable de PVC, corrugado, de color negro, de 16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</si>
  <si>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</si>
  <si>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</si>
  <si>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</si>
  <si>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mt37svs010a</t>
  </si>
  <si>
    <t xml:space="preserve">Ud</t>
  </si>
  <si>
    <t xml:space="preserve">Válvula de seguridad, de latón, con rosca de 1/2" de diámetro, tarada a 3 bar de presión.</t>
  </si>
  <si>
    <t xml:space="preserve">mt37sgl020d</t>
  </si>
  <si>
    <t xml:space="preserve">Ud</t>
  </si>
  <si>
    <t xml:space="preserve">Purgador automático de aire con boya y rosca de 1/2" de diámetro, cuerpo y tapa de latón, para una presión máxima de trabajo de 10 bar y una temperatura máxima de 110°C.</t>
  </si>
  <si>
    <t xml:space="preserve">mt38www050</t>
  </si>
  <si>
    <t xml:space="preserve">Ud</t>
  </si>
  <si>
    <t xml:space="preserve">Desagüe a coladera,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</si>
  <si>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</si>
  <si>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</si>
  <si>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</si>
  <si>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</si>
  <si>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</si>
  <si>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</si>
  <si>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</si>
  <si>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</si>
  <si>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</si>
  <si>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</si>
  <si>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</si>
  <si>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</si>
  <si>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</si>
  <si>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</si>
  <si>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</si>
  <si>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$ 536.526,42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</si>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</sst>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246285</v>
      </c>
      <c r="G10" s="12">
        <f ca="1">ROUND(INDIRECT(ADDRESS(ROW()+(0), COLUMN()+(-2), 1))*INDIRECT(ADDRESS(ROW()+(0), COLUMN()+(-1), 1)), 2)</f>
        <v>246285</v>
      </c>
    </row>
    <row r="11" spans="1:7" ht="76.50" thickBot="1" customHeight="1">
      <c r="A11" s="1" t="s">
        <v>15</v>
      </c>
      <c r="B11" s="1"/>
      <c r="C11" s="10" t="s">
        <v>16</v>
      </c>
      <c r="D11" s="1" t="s">
        <v>17</v>
      </c>
      <c r="E11" s="11">
        <v>1</v>
      </c>
      <c r="F11" s="12">
        <v>235177</v>
      </c>
      <c r="G11" s="12">
        <f ca="1">ROUND(INDIRECT(ADDRESS(ROW()+(0), COLUMN()+(-2), 1))*INDIRECT(ADDRESS(ROW()+(0), COLUMN()+(-1), 1)), 2)</f>
        <v>235177</v>
      </c>
    </row>
    <row r="12" spans="1:7" ht="24.00" thickBot="1" customHeight="1">
      <c r="A12" s="1" t="s">
        <v>18</v>
      </c>
      <c r="B12" s="1"/>
      <c r="C12" s="10" t="s">
        <v>19</v>
      </c>
      <c r="D12" s="1" t="s">
        <v>20</v>
      </c>
      <c r="E12" s="11">
        <v>2</v>
      </c>
      <c r="F12" s="12">
        <v>31102.5</v>
      </c>
      <c r="G12" s="12">
        <f ca="1">ROUND(INDIRECT(ADDRESS(ROW()+(0), COLUMN()+(-2), 1))*INDIRECT(ADDRESS(ROW()+(0), COLUMN()+(-1), 1)), 2)</f>
        <v>62205</v>
      </c>
    </row>
    <row r="13" spans="1:7" ht="13.50" thickBot="1" customHeight="1">
      <c r="A13" s="1" t="s">
        <v>21</v>
      </c>
      <c r="B13" s="1"/>
      <c r="C13" s="10" t="s">
        <v>22</v>
      </c>
      <c r="D13" s="1" t="s">
        <v>23</v>
      </c>
      <c r="E13" s="11">
        <v>1</v>
      </c>
      <c r="F13" s="12">
        <v>7595.68</v>
      </c>
      <c r="G13" s="12">
        <f ca="1">ROUND(INDIRECT(ADDRESS(ROW()+(0), COLUMN()+(-2), 1))*INDIRECT(ADDRESS(ROW()+(0), COLUMN()+(-1), 1)), 2)</f>
        <v>7595.68</v>
      </c>
    </row>
    <row r="14" spans="1:7" ht="45.00" thickBot="1" customHeight="1">
      <c r="A14" s="1" t="s">
        <v>24</v>
      </c>
      <c r="B14" s="1"/>
      <c r="C14" s="10" t="s">
        <v>25</v>
      </c>
      <c r="D14" s="1" t="s">
        <v>26</v>
      </c>
      <c r="E14" s="11">
        <v>10</v>
      </c>
      <c r="F14" s="12">
        <v>10.92</v>
      </c>
      <c r="G14" s="12">
        <f ca="1">ROUND(INDIRECT(ADDRESS(ROW()+(0), COLUMN()+(-2), 1))*INDIRECT(ADDRESS(ROW()+(0), COLUMN()+(-1), 1)), 2)</f>
        <v>109.2</v>
      </c>
    </row>
    <row r="15" spans="1:7" ht="55.50" thickBot="1" customHeight="1">
      <c r="A15" s="1" t="s">
        <v>27</v>
      </c>
      <c r="B15" s="1"/>
      <c r="C15" s="10" t="s">
        <v>28</v>
      </c>
      <c r="D15" s="1" t="s">
        <v>29</v>
      </c>
      <c r="E15" s="11">
        <v>20</v>
      </c>
      <c r="F15" s="12">
        <v>12.14</v>
      </c>
      <c r="G15" s="12">
        <f ca="1">ROUND(INDIRECT(ADDRESS(ROW()+(0), COLUMN()+(-2), 1))*INDIRECT(ADDRESS(ROW()+(0), COLUMN()+(-1), 1)), 2)</f>
        <v>242.8</v>
      </c>
    </row>
    <row r="16" spans="1:7" ht="24.00" thickBot="1" customHeight="1">
      <c r="A16" s="1" t="s">
        <v>30</v>
      </c>
      <c r="B16" s="1"/>
      <c r="C16" s="10" t="s">
        <v>31</v>
      </c>
      <c r="D16" s="1" t="s">
        <v>32</v>
      </c>
      <c r="E16" s="11">
        <v>1</v>
      </c>
      <c r="F16" s="12">
        <v>82.37</v>
      </c>
      <c r="G16" s="12">
        <f ca="1">ROUND(INDIRECT(ADDRESS(ROW()+(0), COLUMN()+(-2), 1))*INDIRECT(ADDRESS(ROW()+(0), COLUMN()+(-1), 1)), 2)</f>
        <v>82.37</v>
      </c>
    </row>
    <row r="17" spans="1:7" ht="34.50" thickBot="1" customHeight="1">
      <c r="A17" s="1" t="s">
        <v>33</v>
      </c>
      <c r="B17" s="1"/>
      <c r="C17" s="10" t="s">
        <v>34</v>
      </c>
      <c r="D17" s="1" t="s">
        <v>35</v>
      </c>
      <c r="E17" s="11">
        <v>2</v>
      </c>
      <c r="F17" s="12">
        <v>162.93</v>
      </c>
      <c r="G17" s="12">
        <f ca="1">ROUND(INDIRECT(ADDRESS(ROW()+(0), COLUMN()+(-2), 1))*INDIRECT(ADDRESS(ROW()+(0), COLUMN()+(-1), 1)), 2)</f>
        <v>325.86</v>
      </c>
    </row>
    <row r="18" spans="1:7" ht="34.50" thickBot="1" customHeight="1">
      <c r="A18" s="1" t="s">
        <v>36</v>
      </c>
      <c r="B18" s="1"/>
      <c r="C18" s="10" t="s">
        <v>37</v>
      </c>
      <c r="D18" s="1" t="s">
        <v>38</v>
      </c>
      <c r="E18" s="11">
        <v>1</v>
      </c>
      <c r="F18" s="12">
        <v>444.32</v>
      </c>
      <c r="G18" s="12">
        <f ca="1">ROUND(INDIRECT(ADDRESS(ROW()+(0), COLUMN()+(-2), 1))*INDIRECT(ADDRESS(ROW()+(0), COLUMN()+(-1), 1)), 2)</f>
        <v>444.32</v>
      </c>
    </row>
    <row r="19" spans="1:7" ht="13.50" thickBot="1" customHeight="1">
      <c r="A19" s="1" t="s">
        <v>39</v>
      </c>
      <c r="B19" s="1"/>
      <c r="C19" s="10" t="s">
        <v>40</v>
      </c>
      <c r="D19" s="1" t="s">
        <v>41</v>
      </c>
      <c r="E19" s="13">
        <v>1</v>
      </c>
      <c r="F19" s="14">
        <v>49.76</v>
      </c>
      <c r="G19" s="14">
        <f ca="1">ROUND(INDIRECT(ADDRESS(ROW()+(0), COLUMN()+(-2), 1))*INDIRECT(ADDRESS(ROW()+(0), COLUMN()+(-1), 1)), 2)</f>
        <v>49.76</v>
      </c>
    </row>
    <row r="20" spans="1:7" ht="13.50" thickBot="1" customHeight="1">
      <c r="A20" s="15"/>
      <c r="B20" s="15"/>
      <c r="C20" s="15"/>
      <c r="D20" s="15"/>
      <c r="E20" s="9" t="s">
        <v>42</v>
      </c>
      <c r="F20" s="9"/>
      <c r="G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552517</v>
      </c>
    </row>
    <row r="21" spans="1:7" ht="13.50" thickBot="1" customHeight="1">
      <c r="A21" s="15">
        <v>2</v>
      </c>
      <c r="B21" s="15"/>
      <c r="C21" s="15"/>
      <c r="D21" s="18" t="s">
        <v>43</v>
      </c>
      <c r="E21" s="18"/>
      <c r="F21" s="15"/>
      <c r="G21" s="15"/>
    </row>
    <row r="22" spans="1:7" ht="13.50" thickBot="1" customHeight="1">
      <c r="A22" s="1" t="s">
        <v>44</v>
      </c>
      <c r="B22" s="1"/>
      <c r="C22" s="10" t="s">
        <v>45</v>
      </c>
      <c r="D22" s="1" t="s">
        <v>46</v>
      </c>
      <c r="E22" s="11">
        <v>5.636</v>
      </c>
      <c r="F22" s="12">
        <v>130.84</v>
      </c>
      <c r="G22" s="12">
        <f ca="1">ROUND(INDIRECT(ADDRESS(ROW()+(0), COLUMN()+(-2), 1))*INDIRECT(ADDRESS(ROW()+(0), COLUMN()+(-1), 1)), 2)</f>
        <v>737.41</v>
      </c>
    </row>
    <row r="23" spans="1:7" ht="13.50" thickBot="1" customHeight="1">
      <c r="A23" s="1" t="s">
        <v>47</v>
      </c>
      <c r="B23" s="1"/>
      <c r="C23" s="10" t="s">
        <v>48</v>
      </c>
      <c r="D23" s="1" t="s">
        <v>49</v>
      </c>
      <c r="E23" s="13">
        <v>5.636</v>
      </c>
      <c r="F23" s="14">
        <v>77.37</v>
      </c>
      <c r="G23" s="14">
        <f ca="1">ROUND(INDIRECT(ADDRESS(ROW()+(0), COLUMN()+(-2), 1))*INDIRECT(ADDRESS(ROW()+(0), COLUMN()+(-1), 1)), 2)</f>
        <v>436.06</v>
      </c>
    </row>
    <row r="24" spans="1:7" ht="13.50" thickBot="1" customHeight="1">
      <c r="A24" s="15"/>
      <c r="B24" s="15"/>
      <c r="C24" s="15"/>
      <c r="D24" s="15"/>
      <c r="E24" s="9" t="s">
        <v>50</v>
      </c>
      <c r="F24" s="9"/>
      <c r="G24" s="17">
        <f ca="1">ROUND(SUM(INDIRECT(ADDRESS(ROW()+(-1), COLUMN()+(0), 1)),INDIRECT(ADDRESS(ROW()+(-2), COLUMN()+(0), 1))), 2)</f>
        <v>1173.47</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1)),INDIRECT(ADDRESS(ROW()+(-6), COLUMN()+(1), 1))), 2)</f>
        <v>553691</v>
      </c>
      <c r="G26" s="14">
        <f ca="1">ROUND(INDIRECT(ADDRESS(ROW()+(0), COLUMN()+(-2), 1))*INDIRECT(ADDRESS(ROW()+(0), COLUMN()+(-1), 1))/100, 2)</f>
        <v>11073.8</v>
      </c>
    </row>
    <row r="27" spans="1:7" ht="13.50" thickBot="1" customHeight="1">
      <c r="A27" s="21" t="s">
        <v>54</v>
      </c>
      <c r="B27" s="21"/>
      <c r="C27" s="22"/>
      <c r="D27" s="23"/>
      <c r="E27" s="24" t="s">
        <v>55</v>
      </c>
      <c r="F27" s="25"/>
      <c r="G27" s="26">
        <f ca="1">ROUND(SUM(INDIRECT(ADDRESS(ROW()+(-1), COLUMN()+(0), 1)),INDIRECT(ADDRESS(ROW()+(-3), COLUMN()+(0), 1)),INDIRECT(ADDRESS(ROW()+(-7), COLUMN()+(0), 1))), 2)</f>
        <v>564765</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