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<sst xmlns="http://schemas.openxmlformats.org/spreadsheetml/2006/main" count="52" uniqueCount="52">
  <si>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</si>
  <si>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ICD020</t>
  </si>
  <si>
    <t xml:space="preserve">Ud</t>
  </si>
  <si>
    <t xml:space="preserve">Tanque estacionario superficial.</t>
  </si>
  <si>
    <r>
      <rPr>
        <sz val="8.25"/>
        <color rgb="FF000000"/>
        <rFont val="Arial"/>
        <family val="2"/>
      </rPr>
      <t xml:space="preserve">Tanque estacionario de diesel superficial de lámina de acero, de doble pared, con una capacidad de 15000 litros, para consumos colectivos.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</si>
  <si>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</si>
  <si>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</si>
  <si>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</si>
  <si>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</si>
  <si>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</si>
  <si>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</si>
  <si>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</si>
  <si>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mt38dep020x</t>
  </si>
  <si>
    <t xml:space="preserve">Ud</t>
  </si>
  <si>
    <t xml:space="preserve">Tanque de diesel de lámina de acero, de superficie, de doble pared, con una capacidad de 15000 litros, para consumos colectivos. Tratamiento exterior: granallado SA 2 1/2 y acabado mediante imprimación de epoxi-poliamida y poliuretano blanco. Incluso tapón de drenaje y elementos de protección según normativa.</t>
  </si>
  <si>
    <t xml:space="preserve">mt38dep022a</t>
  </si>
  <si>
    <t xml:space="preserve">Ud</t>
  </si>
  <si>
    <t xml:space="preserve">Indicador de nivel para tanque de combustibles líquidos.</t>
  </si>
  <si>
    <t xml:space="preserve">mt38dep023a</t>
  </si>
  <si>
    <t xml:space="preserve">Ud</t>
  </si>
  <si>
    <t xml:space="preserve">Interruptor de nivel para tanque de combustibles líquidos.</t>
  </si>
  <si>
    <t xml:space="preserve">mt38dep024c</t>
  </si>
  <si>
    <t xml:space="preserve">Ud</t>
  </si>
  <si>
    <t xml:space="preserve">Conjunto de válvula de llenado, valvulería y accesorios de conexión para tanque de combustibles líquidos.</t>
  </si>
  <si>
    <t xml:space="preserve">mt43tco010ca</t>
  </si>
  <si>
    <t xml:space="preserve">m</t>
  </si>
  <si>
    <t xml:space="preserve">Tubo de cobre estirado en frío sin costura, diámetro D=16/18 mm y 1 mm de espesor.</t>
  </si>
  <si>
    <t xml:space="preserve">mt35aia090ad</t>
  </si>
  <si>
    <t xml:space="preserve">m</t>
  </si>
  <si>
    <t xml:space="preserve">Tubo rígido de PVC, enchufable, curvable en caliente, de color negro, de 32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conectores, tees, codos y curvas flexibles).</t>
  </si>
  <si>
    <t xml:space="preserve">mt38dep027a</t>
  </si>
  <si>
    <t xml:space="preserve">Ud</t>
  </si>
  <si>
    <t xml:space="preserve">Tapa de registro de 40x40 cm, para inspección de tanque superficial de combustibles líquidos. Incluso accesorios.</t>
  </si>
  <si>
    <t xml:space="preserve">Subtotal materiales:</t>
  </si>
  <si>
    <t xml:space="preserve">Equipo y herramienta</t>
  </si>
  <si>
    <t xml:space="preserve">mq07gte010d</t>
  </si>
  <si>
    <t xml:space="preserve">h</t>
  </si>
  <si>
    <t xml:space="preserve">Grúa autopropulsada de brazo telescópico con una capacidad de elevación de 40 t y 35 m de altura máxima de trabajo.</t>
  </si>
  <si>
    <t xml:space="preserve">Subtotal equipo y herramienta: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</si>
  <si>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</si>
  <si>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</si>
  <si>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</si>
  <si>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</si>
  <si>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</si>
  <si>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</si>
  <si>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</si>
  <si>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</si>
  <si>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</si>
  <si>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</si>
  <si>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</si>
  <si>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$ 24.975,11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</si>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</sst>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6.97" customWidth="1"/>
    <col min="5" max="5" width="64.26" customWidth="1"/>
    <col min="6" max="6" width="13.26" customWidth="1"/>
    <col min="7" max="7" width="16.83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156600</v>
      </c>
      <c r="H10" s="12">
        <f ca="1">ROUND(INDIRECT(ADDRESS(ROW()+(0), COLUMN()+(-2), 1))*INDIRECT(ADDRESS(ROW()+(0), COLUMN()+(-1), 1)), 2)</f>
        <v>156600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5252.1</v>
      </c>
      <c r="H11" s="12">
        <f ca="1">ROUND(INDIRECT(ADDRESS(ROW()+(0), COLUMN()+(-2), 1))*INDIRECT(ADDRESS(ROW()+(0), COLUMN()+(-1), 1)), 2)</f>
        <v>5252.1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985.23</v>
      </c>
      <c r="H12" s="12">
        <f ca="1">ROUND(INDIRECT(ADDRESS(ROW()+(0), COLUMN()+(-2), 1))*INDIRECT(ADDRESS(ROW()+(0), COLUMN()+(-1), 1)), 2)</f>
        <v>985.23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2860.87</v>
      </c>
      <c r="H13" s="12">
        <f ca="1">ROUND(INDIRECT(ADDRESS(ROW()+(0), COLUMN()+(-2), 1))*INDIRECT(ADDRESS(ROW()+(0), COLUMN()+(-1), 1)), 2)</f>
        <v>2860.87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13.78</v>
      </c>
      <c r="G14" s="12">
        <v>45.11</v>
      </c>
      <c r="H14" s="12">
        <f ca="1">ROUND(INDIRECT(ADDRESS(ROW()+(0), COLUMN()+(-2), 1))*INDIRECT(ADDRESS(ROW()+(0), COLUMN()+(-1), 1)), 2)</f>
        <v>621.62</v>
      </c>
    </row>
    <row r="15" spans="1:8" ht="66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10</v>
      </c>
      <c r="G15" s="12">
        <v>92.26</v>
      </c>
      <c r="H15" s="12">
        <f ca="1">ROUND(INDIRECT(ADDRESS(ROW()+(0), COLUMN()+(-2), 1))*INDIRECT(ADDRESS(ROW()+(0), COLUMN()+(-1), 1)), 2)</f>
        <v>922.6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1</v>
      </c>
      <c r="G16" s="14">
        <v>1170.43</v>
      </c>
      <c r="H16" s="14">
        <f ca="1">ROUND(INDIRECT(ADDRESS(ROW()+(0), COLUMN()+(-2), 1))*INDIRECT(ADDRESS(ROW()+(0), COLUMN()+(-1), 1)), 2)</f>
        <v>1170.43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168413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24.0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3.07</v>
      </c>
      <c r="G19" s="14">
        <v>1374.1</v>
      </c>
      <c r="H19" s="14">
        <f ca="1">ROUND(INDIRECT(ADDRESS(ROW()+(0), COLUMN()+(-2), 1))*INDIRECT(ADDRESS(ROW()+(0), COLUMN()+(-1), 1)), 2)</f>
        <v>4218.49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1))), 2)</f>
        <v>4218.49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1">
        <v>11.542</v>
      </c>
      <c r="G22" s="12">
        <v>123.28</v>
      </c>
      <c r="H22" s="12">
        <f ca="1">ROUND(INDIRECT(ADDRESS(ROW()+(0), COLUMN()+(-2), 1))*INDIRECT(ADDRESS(ROW()+(0), COLUMN()+(-1), 1)), 2)</f>
        <v>1422.9</v>
      </c>
    </row>
    <row r="23" spans="1:8" ht="13.50" thickBot="1" customHeight="1">
      <c r="A23" s="1" t="s">
        <v>43</v>
      </c>
      <c r="B23" s="1"/>
      <c r="C23" s="10" t="s">
        <v>44</v>
      </c>
      <c r="D23" s="10"/>
      <c r="E23" s="1" t="s">
        <v>45</v>
      </c>
      <c r="F23" s="13">
        <v>11.542</v>
      </c>
      <c r="G23" s="14">
        <v>72.91</v>
      </c>
      <c r="H23" s="14">
        <f ca="1">ROUND(INDIRECT(ADDRESS(ROW()+(0), COLUMN()+(-2), 1))*INDIRECT(ADDRESS(ROW()+(0), COLUMN()+(-1), 1)), 2)</f>
        <v>841.53</v>
      </c>
    </row>
    <row r="24" spans="1:8" ht="13.50" thickBot="1" customHeight="1">
      <c r="A24" s="15"/>
      <c r="B24" s="15"/>
      <c r="C24" s="15"/>
      <c r="D24" s="15"/>
      <c r="E24" s="15"/>
      <c r="F24" s="9" t="s">
        <v>46</v>
      </c>
      <c r="G24" s="9"/>
      <c r="H24" s="17">
        <f ca="1">ROUND(SUM(INDIRECT(ADDRESS(ROW()+(-1), COLUMN()+(0), 1)),INDIRECT(ADDRESS(ROW()+(-2), COLUMN()+(0), 1))), 2)</f>
        <v>2264.43</v>
      </c>
    </row>
    <row r="25" spans="1:8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5"/>
      <c r="H25" s="15"/>
    </row>
    <row r="26" spans="1:8" ht="13.50" thickBot="1" customHeight="1">
      <c r="A26" s="19"/>
      <c r="B26" s="19"/>
      <c r="C26" s="20" t="s">
        <v>48</v>
      </c>
      <c r="D26" s="20"/>
      <c r="E26" s="19" t="s">
        <v>49</v>
      </c>
      <c r="F26" s="13">
        <v>2</v>
      </c>
      <c r="G26" s="14">
        <f ca="1">ROUND(SUM(INDIRECT(ADDRESS(ROW()+(-2), COLUMN()+(1), 1)),INDIRECT(ADDRESS(ROW()+(-6), COLUMN()+(1), 1)),INDIRECT(ADDRESS(ROW()+(-9), COLUMN()+(1), 1))), 2)</f>
        <v>174896</v>
      </c>
      <c r="H26" s="14">
        <f ca="1">ROUND(INDIRECT(ADDRESS(ROW()+(0), COLUMN()+(-2), 1))*INDIRECT(ADDRESS(ROW()+(0), COLUMN()+(-1), 1))/100, 2)</f>
        <v>3497.91</v>
      </c>
    </row>
    <row r="27" spans="1:8" ht="13.50" thickBot="1" customHeight="1">
      <c r="A27" s="21" t="s">
        <v>50</v>
      </c>
      <c r="B27" s="21"/>
      <c r="C27" s="22"/>
      <c r="D27" s="22"/>
      <c r="E27" s="23"/>
      <c r="F27" s="24" t="s">
        <v>51</v>
      </c>
      <c r="G27" s="25"/>
      <c r="H27" s="26">
        <f ca="1">ROUND(SUM(INDIRECT(ADDRESS(ROW()+(-1), COLUMN()+(0), 1)),INDIRECT(ADDRESS(ROW()+(-3), COLUMN()+(0), 1)),INDIRECT(ADDRESS(ROW()+(-7), COLUMN()+(0), 1)),INDIRECT(ADDRESS(ROW()+(-10), COLUMN()+(0), 1))), 2)</f>
        <v>178394</v>
      </c>
    </row>
  </sheetData>
  <mergeCells count="5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