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<sst xmlns="http://schemas.openxmlformats.org/spreadsheetml/2006/main" count="61" uniqueCount="61">
  <si>
    <t xml:space="preserve"/>
  </si>
  <si>
    <t xml:space="preserve">FEC011</t>
  </si>
  <si>
    <t xml:space="preserve">m</t>
  </si>
  <si>
    <t xml:space="preserve">Castillo ahogado, de tabiques de barro.</t>
  </si>
  <si>
    <r>
      <rPr>
        <sz val="8.25"/>
        <color rgb="FF000000"/>
        <rFont val="Arial"/>
        <family val="2"/>
      </rPr>
      <t xml:space="preserve">Castillo ahogado, ahogado en piezas especiales, con tabiques de barro estructurales con huecos verticales, repellables, 10x12x24 cm, con juntas de 10 mm de espesor, asentados con mortero de cemento confeccionado en obra, con 250 kg/m³ de cemento, color gris, dosificación 1:6, suministrado en sacos; con refuerzo de concreto de relleno, f'c=15 MPa (150 kg/cm²), clasificación de exposición A1, tamaño máximo del agregado 12 mm, revenimiento mayor de 10 cm, hecho en obra, colado con medios manuales, y armadura electrosoldada 15x15-4; para muro portante de mampostería. Incluso alambre de atar y separadores.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</si>
  <si>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</si>
  <si>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</si>
  <si>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</si>
  <si>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</si>
  <si>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</si>
  <si>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</si>
  <si>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</si>
  <si>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mt04lhm010kdha</t>
  </si>
  <si>
    <t xml:space="preserve">Ud</t>
  </si>
  <si>
    <t xml:space="preserve">Tabique de barro estructural con huecos verticales, repellable, 10x12x24 cm, resistencia a compresión 20 MPa. Según NMX-C-404-ONNCCE.</t>
  </si>
  <si>
    <t xml:space="preserve">mt08aaa010a</t>
  </si>
  <si>
    <t xml:space="preserve">m³</t>
  </si>
  <si>
    <t xml:space="preserve">Agua.</t>
  </si>
  <si>
    <t xml:space="preserve">mt01arg005a</t>
  </si>
  <si>
    <t xml:space="preserve">t</t>
  </si>
  <si>
    <t xml:space="preserve">Arena de cantera, para mortero hecho en obra.</t>
  </si>
  <si>
    <t xml:space="preserve">mt08cem000f</t>
  </si>
  <si>
    <t xml:space="preserve">kg</t>
  </si>
  <si>
    <t xml:space="preserve">Cemento gris en sacos.</t>
  </si>
  <si>
    <t xml:space="preserve">mt08var050</t>
  </si>
  <si>
    <t xml:space="preserve">kg</t>
  </si>
  <si>
    <t xml:space="preserve">Alambre galvanizado para atar, de 1,30 mm de diámetro.</t>
  </si>
  <si>
    <t xml:space="preserve">mt07aac010e</t>
  </si>
  <si>
    <t xml:space="preserve">m</t>
  </si>
  <si>
    <t xml:space="preserve">Armadura electrosoldada para columnas de confinamiento, 15x15-4, diámetro 6,35 mm, fy=6000 kg/cm², longitud 6 m y peso 1,31 kg. Según NMX-B-456-ONNCCE.</t>
  </si>
  <si>
    <t xml:space="preserve">mt01arg000f</t>
  </si>
  <si>
    <t xml:space="preserve">m³</t>
  </si>
  <si>
    <t xml:space="preserve">Arena cribada.</t>
  </si>
  <si>
    <t xml:space="preserve">mt01arg001fd</t>
  </si>
  <si>
    <t xml:space="preserve">m³</t>
  </si>
  <si>
    <t xml:space="preserve">Agregado grueso homogeneizado, de tamaño máximo 12 mm.</t>
  </si>
  <si>
    <t xml:space="preserve">Subtotal materiales:</t>
  </si>
  <si>
    <t xml:space="preserve">Equipo y herramienta</t>
  </si>
  <si>
    <t xml:space="preserve">mq06hor010</t>
  </si>
  <si>
    <t xml:space="preserve">h</t>
  </si>
  <si>
    <t xml:space="preserve">Revolvedora de concreto eléctrica con una capacidad de amasado de 160 l.</t>
  </si>
  <si>
    <t xml:space="preserve">Subtotal equipo y herramienta:</t>
  </si>
  <si>
    <t xml:space="preserve">Mano de obra</t>
  </si>
  <si>
    <t xml:space="preserve">mo021</t>
  </si>
  <si>
    <t xml:space="preserve">h</t>
  </si>
  <si>
    <t xml:space="preserve">Oficial albañil especializado en trabajos de mampostería.</t>
  </si>
  <si>
    <t xml:space="preserve">mo114</t>
  </si>
  <si>
    <t xml:space="preserve">h</t>
  </si>
  <si>
    <t xml:space="preserve">Peón albañil especializado en trabajos de mampostería.</t>
  </si>
  <si>
    <t xml:space="preserve">mo043</t>
  </si>
  <si>
    <t xml:space="preserve">h</t>
  </si>
  <si>
    <t xml:space="preserve">Oficial fierrero.</t>
  </si>
  <si>
    <t xml:space="preserve">mo090</t>
  </si>
  <si>
    <t xml:space="preserve">h</t>
  </si>
  <si>
    <t xml:space="preserve">Ayudante fierrero.</t>
  </si>
  <si>
    <t xml:space="preserve">Subtotal mano de obra:</t>
  </si>
  <si>
    <t xml:space="preserve">Herramienta menor</t>
  </si>
  <si>
    <t xml:space="preserve">%</t>
  </si>
  <si>
    <t xml:space="preserve">Herramienta menor</t>
  </si>
  <si>
    <t xml:space="preserve">Costo de mantenimiento decenal: $ 12,86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</si>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</sst>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53" customWidth="1"/>
    <col min="4" max="4" width="7.65" customWidth="1"/>
    <col min="5" max="5" width="66.81" customWidth="1"/>
    <col min="6" max="6" width="15.13" customWidth="1"/>
    <col min="7" max="7" width="14.9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8.4</v>
      </c>
      <c r="G10" s="12">
        <v>3.37</v>
      </c>
      <c r="H10" s="12">
        <f ca="1">ROUND(INDIRECT(ADDRESS(ROW()+(0), COLUMN()+(-2), 1))*INDIRECT(ADDRESS(ROW()+(0), COLUMN()+(-1), 1)), 2)</f>
        <v>28.31</v>
      </c>
    </row>
    <row r="11" spans="1:8" ht="13.50" thickBot="1" customHeight="1">
      <c r="A11" s="1" t="s">
        <v>15</v>
      </c>
      <c r="B11" s="1"/>
      <c r="C11" s="1"/>
      <c r="D11" s="10" t="s">
        <v>16</v>
      </c>
      <c r="E11" s="1" t="s">
        <v>17</v>
      </c>
      <c r="F11" s="11">
        <v>0.036</v>
      </c>
      <c r="G11" s="12">
        <v>22.64</v>
      </c>
      <c r="H11" s="12">
        <f ca="1">ROUND(INDIRECT(ADDRESS(ROW()+(0), COLUMN()+(-2), 1))*INDIRECT(ADDRESS(ROW()+(0), COLUMN()+(-1), 1)), 2)</f>
        <v>0.82</v>
      </c>
    </row>
    <row r="12" spans="1:8" ht="13.50" thickBot="1" customHeight="1">
      <c r="A12" s="1" t="s">
        <v>18</v>
      </c>
      <c r="B12" s="1"/>
      <c r="C12" s="1"/>
      <c r="D12" s="10" t="s">
        <v>19</v>
      </c>
      <c r="E12" s="1" t="s">
        <v>20</v>
      </c>
      <c r="F12" s="11">
        <v>0.005</v>
      </c>
      <c r="G12" s="12">
        <v>312.71</v>
      </c>
      <c r="H12" s="12">
        <f ca="1">ROUND(INDIRECT(ADDRESS(ROW()+(0), COLUMN()+(-2), 1))*INDIRECT(ADDRESS(ROW()+(0), COLUMN()+(-1), 1)), 2)</f>
        <v>1.56</v>
      </c>
    </row>
    <row r="13" spans="1:8" ht="13.50" thickBot="1" customHeight="1">
      <c r="A13" s="1" t="s">
        <v>21</v>
      </c>
      <c r="B13" s="1"/>
      <c r="C13" s="1"/>
      <c r="D13" s="10" t="s">
        <v>22</v>
      </c>
      <c r="E13" s="1" t="s">
        <v>23</v>
      </c>
      <c r="F13" s="11">
        <v>39.988</v>
      </c>
      <c r="G13" s="12">
        <v>2.22</v>
      </c>
      <c r="H13" s="12">
        <f ca="1">ROUND(INDIRECT(ADDRESS(ROW()+(0), COLUMN()+(-2), 1))*INDIRECT(ADDRESS(ROW()+(0), COLUMN()+(-1), 1)), 2)</f>
        <v>88.77</v>
      </c>
    </row>
    <row r="14" spans="1:8" ht="13.50" thickBot="1" customHeight="1">
      <c r="A14" s="1" t="s">
        <v>24</v>
      </c>
      <c r="B14" s="1"/>
      <c r="C14" s="1"/>
      <c r="D14" s="10" t="s">
        <v>25</v>
      </c>
      <c r="E14" s="1" t="s">
        <v>26</v>
      </c>
      <c r="F14" s="11">
        <v>0.01</v>
      </c>
      <c r="G14" s="12">
        <v>22.64</v>
      </c>
      <c r="H14" s="12">
        <f ca="1">ROUND(INDIRECT(ADDRESS(ROW()+(0), COLUMN()+(-2), 1))*INDIRECT(ADDRESS(ROW()+(0), COLUMN()+(-1), 1)), 2)</f>
        <v>0.23</v>
      </c>
    </row>
    <row r="15" spans="1:8" ht="34.50" thickBot="1" customHeight="1">
      <c r="A15" s="1" t="s">
        <v>27</v>
      </c>
      <c r="B15" s="1"/>
      <c r="C15" s="1"/>
      <c r="D15" s="10" t="s">
        <v>28</v>
      </c>
      <c r="E15" s="1" t="s">
        <v>29</v>
      </c>
      <c r="F15" s="11">
        <v>1.05</v>
      </c>
      <c r="G15" s="12">
        <v>22.89</v>
      </c>
      <c r="H15" s="12">
        <f ca="1">ROUND(INDIRECT(ADDRESS(ROW()+(0), COLUMN()+(-2), 1))*INDIRECT(ADDRESS(ROW()+(0), COLUMN()+(-1), 1)), 2)</f>
        <v>24.03</v>
      </c>
    </row>
    <row r="16" spans="1:8" ht="13.50" thickBot="1" customHeight="1">
      <c r="A16" s="1" t="s">
        <v>30</v>
      </c>
      <c r="B16" s="1"/>
      <c r="C16" s="1"/>
      <c r="D16" s="10" t="s">
        <v>31</v>
      </c>
      <c r="E16" s="1" t="s">
        <v>32</v>
      </c>
      <c r="F16" s="11">
        <v>0.066</v>
      </c>
      <c r="G16" s="12">
        <v>143.91</v>
      </c>
      <c r="H16" s="12">
        <f ca="1">ROUND(INDIRECT(ADDRESS(ROW()+(0), COLUMN()+(-2), 1))*INDIRECT(ADDRESS(ROW()+(0), COLUMN()+(-1), 1)), 2)</f>
        <v>9.5</v>
      </c>
    </row>
    <row r="17" spans="1:8" ht="13.50" thickBot="1" customHeight="1">
      <c r="A17" s="1" t="s">
        <v>33</v>
      </c>
      <c r="B17" s="1"/>
      <c r="C17" s="1"/>
      <c r="D17" s="10" t="s">
        <v>34</v>
      </c>
      <c r="E17" s="1" t="s">
        <v>35</v>
      </c>
      <c r="F17" s="13">
        <v>0.079</v>
      </c>
      <c r="G17" s="14">
        <v>252.65</v>
      </c>
      <c r="H17" s="14">
        <f ca="1">ROUND(INDIRECT(ADDRESS(ROW()+(0), COLUMN()+(-2), 1))*INDIRECT(ADDRESS(ROW()+(0), COLUMN()+(-1), 1)), 2)</f>
        <v>19.96</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173.18</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3">
        <v>0.09</v>
      </c>
      <c r="G20" s="14">
        <v>53.42</v>
      </c>
      <c r="H20" s="14">
        <f ca="1">ROUND(INDIRECT(ADDRESS(ROW()+(0), COLUMN()+(-2), 1))*INDIRECT(ADDRESS(ROW()+(0), COLUMN()+(-1), 1)), 2)</f>
        <v>4.81</v>
      </c>
    </row>
    <row r="21" spans="1:8" ht="13.50" thickBot="1" customHeight="1">
      <c r="A21" s="15"/>
      <c r="B21" s="15"/>
      <c r="C21" s="15"/>
      <c r="D21" s="15"/>
      <c r="E21" s="15"/>
      <c r="F21" s="9" t="s">
        <v>41</v>
      </c>
      <c r="G21" s="9"/>
      <c r="H21" s="17">
        <f ca="1">ROUND(SUM(INDIRECT(ADDRESS(ROW()+(-1), COLUMN()+(0), 1))), 2)</f>
        <v>4.81</v>
      </c>
    </row>
    <row r="22" spans="1:8" ht="13.50" thickBot="1" customHeight="1">
      <c r="A22" s="15">
        <v>3</v>
      </c>
      <c r="B22" s="15"/>
      <c r="C22" s="15"/>
      <c r="D22" s="15"/>
      <c r="E22" s="18" t="s">
        <v>42</v>
      </c>
      <c r="F22" s="18"/>
      <c r="G22" s="15"/>
      <c r="H22" s="15"/>
    </row>
    <row r="23" spans="1:8" ht="13.50" thickBot="1" customHeight="1">
      <c r="A23" s="1" t="s">
        <v>43</v>
      </c>
      <c r="B23" s="1"/>
      <c r="C23" s="1"/>
      <c r="D23" s="10" t="s">
        <v>44</v>
      </c>
      <c r="E23" s="1" t="s">
        <v>45</v>
      </c>
      <c r="F23" s="11">
        <v>0.333</v>
      </c>
      <c r="G23" s="12">
        <v>127.32</v>
      </c>
      <c r="H23" s="12">
        <f ca="1">ROUND(INDIRECT(ADDRESS(ROW()+(0), COLUMN()+(-2), 1))*INDIRECT(ADDRESS(ROW()+(0), COLUMN()+(-1), 1)), 2)</f>
        <v>42.4</v>
      </c>
    </row>
    <row r="24" spans="1:8" ht="13.50" thickBot="1" customHeight="1">
      <c r="A24" s="1" t="s">
        <v>46</v>
      </c>
      <c r="B24" s="1"/>
      <c r="C24" s="1"/>
      <c r="D24" s="10" t="s">
        <v>47</v>
      </c>
      <c r="E24" s="1" t="s">
        <v>48</v>
      </c>
      <c r="F24" s="11">
        <v>0.379</v>
      </c>
      <c r="G24" s="12">
        <v>74.59</v>
      </c>
      <c r="H24" s="12">
        <f ca="1">ROUND(INDIRECT(ADDRESS(ROW()+(0), COLUMN()+(-2), 1))*INDIRECT(ADDRESS(ROW()+(0), COLUMN()+(-1), 1)), 2)</f>
        <v>28.27</v>
      </c>
    </row>
    <row r="25" spans="1:8" ht="13.50" thickBot="1" customHeight="1">
      <c r="A25" s="1" t="s">
        <v>49</v>
      </c>
      <c r="B25" s="1"/>
      <c r="C25" s="1"/>
      <c r="D25" s="10" t="s">
        <v>50</v>
      </c>
      <c r="E25" s="1" t="s">
        <v>51</v>
      </c>
      <c r="F25" s="11">
        <v>0.016</v>
      </c>
      <c r="G25" s="12">
        <v>132.49</v>
      </c>
      <c r="H25" s="12">
        <f ca="1">ROUND(INDIRECT(ADDRESS(ROW()+(0), COLUMN()+(-2), 1))*INDIRECT(ADDRESS(ROW()+(0), COLUMN()+(-1), 1)), 2)</f>
        <v>2.12</v>
      </c>
    </row>
    <row r="26" spans="1:8" ht="13.50" thickBot="1" customHeight="1">
      <c r="A26" s="1" t="s">
        <v>52</v>
      </c>
      <c r="B26" s="1"/>
      <c r="C26" s="1"/>
      <c r="D26" s="10" t="s">
        <v>53</v>
      </c>
      <c r="E26" s="1" t="s">
        <v>54</v>
      </c>
      <c r="F26" s="13">
        <v>0.016</v>
      </c>
      <c r="G26" s="14">
        <v>80.62</v>
      </c>
      <c r="H26" s="14">
        <f ca="1">ROUND(INDIRECT(ADDRESS(ROW()+(0), COLUMN()+(-2), 1))*INDIRECT(ADDRESS(ROW()+(0), COLUMN()+(-1), 1)), 2)</f>
        <v>1.29</v>
      </c>
    </row>
    <row r="27" spans="1:8" ht="13.50" thickBot="1" customHeight="1">
      <c r="A27" s="15"/>
      <c r="B27" s="15"/>
      <c r="C27" s="15"/>
      <c r="D27" s="15"/>
      <c r="E27" s="15"/>
      <c r="F27" s="9" t="s">
        <v>55</v>
      </c>
      <c r="G27" s="9"/>
      <c r="H27" s="17">
        <f ca="1">ROUND(SUM(INDIRECT(ADDRESS(ROW()+(-1), COLUMN()+(0), 1)),INDIRECT(ADDRESS(ROW()+(-2), COLUMN()+(0), 1)),INDIRECT(ADDRESS(ROW()+(-3), COLUMN()+(0), 1)),INDIRECT(ADDRESS(ROW()+(-4), COLUMN()+(0), 1))), 2)</f>
        <v>74.08</v>
      </c>
    </row>
    <row r="28" spans="1:8" ht="13.50" thickBot="1" customHeight="1">
      <c r="A28" s="15">
        <v>4</v>
      </c>
      <c r="B28" s="15"/>
      <c r="C28" s="15"/>
      <c r="D28" s="15"/>
      <c r="E28" s="18" t="s">
        <v>56</v>
      </c>
      <c r="F28" s="18"/>
      <c r="G28" s="15"/>
      <c r="H28" s="15"/>
    </row>
    <row r="29" spans="1:8" ht="13.50" thickBot="1" customHeight="1">
      <c r="A29" s="19"/>
      <c r="B29" s="19"/>
      <c r="C29" s="19"/>
      <c r="D29" s="20" t="s">
        <v>57</v>
      </c>
      <c r="E29" s="19" t="s">
        <v>58</v>
      </c>
      <c r="F29" s="13">
        <v>2</v>
      </c>
      <c r="G29" s="14">
        <f ca="1">ROUND(SUM(INDIRECT(ADDRESS(ROW()+(-2), COLUMN()+(1), 1)),INDIRECT(ADDRESS(ROW()+(-8), COLUMN()+(1), 1)),INDIRECT(ADDRESS(ROW()+(-11), COLUMN()+(1), 1))), 2)</f>
        <v>252.07</v>
      </c>
      <c r="H29" s="14">
        <f ca="1">ROUND(INDIRECT(ADDRESS(ROW()+(0), COLUMN()+(-2), 1))*INDIRECT(ADDRESS(ROW()+(0), COLUMN()+(-1), 1))/100, 2)</f>
        <v>5.04</v>
      </c>
    </row>
    <row r="30" spans="1:8" ht="13.50" thickBot="1" customHeight="1">
      <c r="A30" s="21" t="s">
        <v>59</v>
      </c>
      <c r="B30" s="21"/>
      <c r="C30" s="21"/>
      <c r="D30" s="22"/>
      <c r="E30" s="23"/>
      <c r="F30" s="24" t="s">
        <v>60</v>
      </c>
      <c r="G30" s="25"/>
      <c r="H30" s="26">
        <f ca="1">ROUND(SUM(INDIRECT(ADDRESS(ROW()+(-1), COLUMN()+(0), 1)),INDIRECT(ADDRESS(ROW()+(-3), COLUMN()+(0), 1)),INDIRECT(ADDRESS(ROW()+(-9), COLUMN()+(0), 1)),INDIRECT(ADDRESS(ROW()+(-12), COLUMN()+(0), 1))), 2)</f>
        <v>257.11</v>
      </c>
    </row>
  </sheetData>
  <mergeCells count="34">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F21:G21"/>
    <mergeCell ref="A22:C22"/>
    <mergeCell ref="E22:F22"/>
    <mergeCell ref="A23:C23"/>
    <mergeCell ref="A24:C24"/>
    <mergeCell ref="A25:C25"/>
    <mergeCell ref="A26:C26"/>
    <mergeCell ref="A27:C27"/>
    <mergeCell ref="F27:G27"/>
    <mergeCell ref="A28:C28"/>
    <mergeCell ref="E28:F28"/>
    <mergeCell ref="A29:C29"/>
    <mergeCell ref="A30:E30"/>
    <mergeCell ref="F30:G30"/>
  </mergeCells>
  <pageMargins left="0.147638" right="0.147638" top="0.206693" bottom="0.206693" header="0.0" footer="0.0"/>
  <pageSetup paperSize="9" orientation="portrait"/>
  <rowBreaks count="0" manualBreakCount="0">
    </rowBreaks>
</worksheet>
</file>