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<sst xmlns="http://schemas.openxmlformats.org/spreadsheetml/2006/main" count="67" uniqueCount="67">
  <si>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</si>
  <si>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EHY091</t>
  </si>
  <si>
    <t xml:space="preserve">m</t>
  </si>
  <si>
    <t xml:space="preserve">Reparación de frente de losa de concreto reforzado, mediante recrecido con concreto reforzado.</t>
  </si>
  <si>
    <r>
      <rPr>
        <sz val="8.25"/>
        <color rgb="FF000000"/>
        <rFont val="Arial"/>
        <family val="2"/>
      </rPr>
      <t xml:space="preserve">Reparación de frente de losa de concreto reforzado, de canto 30 cm, mediante picado del concreto deteriorado con martillo eléctrico, eliminando el concreto en mal estado hasta llegar a los armados; saneado de los armados que han quedado al descubierto con proyección en seco de chorro de partículas de material abrasivo (silicato de aluminio), eliminando la suciedad superficial, la herrumbre y toda sustancia que pueda disminuir la adherencia entre los armados y el material de reparación a aplicar, hasta alcanzar un grado de preparación Sa 2 ½ según ISO 8501-1; aplicación manual de mortero monocomponente a base de cemento, inhibidores de corrosión y polímeros en polvo, para la protección y pasivación de armados de acero, y como puente de unión entre mortero de reparación y concreto existente, garantizando la adherencia entre ambos, con 1,5 kg/m² de consumo medio; recrecido de la losa con concreto reforzado, realizado con concreto f'c=20 MPa (200 kg/cm²), clasificación de exposición A1, tamaño máximo del agregado 12 mm, revenimiento de 5 a 10 cm, premezclado, y colado con grúa y acero fy=4200 kg/cm², con una cuantía de 5 kg/m, con anclaje químico estructural, mediante perforación de 10 mm de diámetro y 85 mm de profundidad, relleno del orificio con inyección de resina epoxi, libre de estireno, aplicada con boquilla de dosificación y mezcla automática, y posterior inserción de varilla roscada con tuerca y arandela de acero galvanizado calidad 5.8, según ISO 898-1, de 8 mm de diámetro y 110 mm de longitud. El precio incluye el construcción y desmontaje del sistema de cimbra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</si>
  <si>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</si>
  <si>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</si>
  <si>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</si>
  <si>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</si>
  <si>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</si>
  <si>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</si>
  <si>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</si>
  <si>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</si>
  <si>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</si>
  <si>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</si>
  <si>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</si>
  <si>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</si>
  <si>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</si>
  <si>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mt09rem080b</t>
  </si>
  <si>
    <t xml:space="preserve">kg</t>
  </si>
  <si>
    <t xml:space="preserve">Mortero monocomponente a base de cemento, inhibidores de corrosión y polímeros en polvo, para la protección y pasivación de armados de acero, y como puente de unión entre mortero de reparación y concreto existente.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</si>
  <si>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</si>
  <si>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</si>
  <si>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</si>
  <si>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</si>
  <si>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</si>
  <si>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</si>
  <si>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mt07aco080a</t>
  </si>
  <si>
    <t xml:space="preserve">kg</t>
  </si>
  <si>
    <t xml:space="preserve">Acero fy=4200 kg/cm², de varios diámetros, según NMX-C-407-ONNCCE.</t>
  </si>
  <si>
    <t xml:space="preserve">mt10haf061bc</t>
  </si>
  <si>
    <t xml:space="preserve">m³</t>
  </si>
  <si>
    <t xml:space="preserve">Concreto f'c=20 MPa (200 kg/cm²), clasificación de exposición A1, tamaño máximo del agregado 12 mm, revenimiento nominal del concreto fresco de 5 a 10 mm, premezclado, según RCDF NTC Diseño y Construcción de Estructuras de Concreto (2004).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</si>
  <si>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</si>
  <si>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</si>
  <si>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</si>
  <si>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</si>
  <si>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</si>
  <si>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</si>
  <si>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</si>
  <si>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</si>
  <si>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</si>
  <si>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</si>
  <si>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</si>
  <si>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</si>
  <si>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</si>
  <si>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</si>
  <si>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</si>
  <si>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</si>
  <si>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</si>
  <si>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</si>
  <si>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</si>
  <si>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</si>
  <si>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</si>
  <si>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</si>
  <si>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</si>
  <si>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</si>
  <si>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</si>
  <si>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</si>
  <si>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</si>
  <si>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</si>
  <si>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</si>
  <si>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</si>
  <si>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</si>
  <si>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</si>
  <si>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$ 224,05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</si>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</sst>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67.66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145.63</v>
      </c>
      <c r="G10" s="12">
        <f ca="1">ROUND(INDIRECT(ADDRESS(ROW()+(0), COLUMN()+(-2), 1))*INDIRECT(ADDRESS(ROW()+(0), COLUMN()+(-1), 1)), 2)</f>
        <v>4.37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3.8</v>
      </c>
      <c r="G11" s="12">
        <f ca="1">ROUND(INDIRECT(ADDRESS(ROW()+(0), COLUMN()+(-2), 1))*INDIRECT(ADDRESS(ROW()+(0), COLUMN()+(-1), 1)), 2)</f>
        <v>3.99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0.45</v>
      </c>
      <c r="F12" s="12">
        <v>50.43</v>
      </c>
      <c r="G12" s="12">
        <f ca="1">ROUND(INDIRECT(ADDRESS(ROW()+(0), COLUMN()+(-2), 1))*INDIRECT(ADDRESS(ROW()+(0), COLUMN()+(-1), 1)), 2)</f>
        <v>22.69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16.41</v>
      </c>
      <c r="G13" s="12">
        <f ca="1">ROUND(INDIRECT(ADDRESS(ROW()+(0), COLUMN()+(-2), 1))*INDIRECT(ADDRESS(ROW()+(0), COLUMN()+(-1), 1)), 2)</f>
        <v>16.41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0.851</v>
      </c>
      <c r="F14" s="12">
        <v>387.48</v>
      </c>
      <c r="G14" s="12">
        <f ca="1">ROUND(INDIRECT(ADDRESS(ROW()+(0), COLUMN()+(-2), 1))*INDIRECT(ADDRESS(ROW()+(0), COLUMN()+(-1), 1)), 2)</f>
        <v>329.75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12.74</v>
      </c>
      <c r="G15" s="12">
        <f ca="1">ROUND(INDIRECT(ADDRESS(ROW()+(0), COLUMN()+(-2), 1))*INDIRECT(ADDRESS(ROW()+(0), COLUMN()+(-1), 1)), 2)</f>
        <v>63.7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0.024</v>
      </c>
      <c r="F16" s="12">
        <v>1327.57</v>
      </c>
      <c r="G16" s="12">
        <f ca="1">ROUND(INDIRECT(ADDRESS(ROW()+(0), COLUMN()+(-2), 1))*INDIRECT(ADDRESS(ROW()+(0), COLUMN()+(-1), 1)), 2)</f>
        <v>31.86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0.2</v>
      </c>
      <c r="F17" s="12">
        <v>95.4</v>
      </c>
      <c r="G17" s="12">
        <f ca="1">ROUND(INDIRECT(ADDRESS(ROW()+(0), COLUMN()+(-2), 1))*INDIRECT(ADDRESS(ROW()+(0), COLUMN()+(-1), 1)), 2)</f>
        <v>19.08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0.009</v>
      </c>
      <c r="F18" s="12">
        <v>28.25</v>
      </c>
      <c r="G18" s="12">
        <f ca="1">ROUND(INDIRECT(ADDRESS(ROW()+(0), COLUMN()+(-2), 1))*INDIRECT(ADDRESS(ROW()+(0), COLUMN()+(-1), 1)), 2)</f>
        <v>0.25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0.013</v>
      </c>
      <c r="F19" s="14">
        <v>290.54</v>
      </c>
      <c r="G19" s="14">
        <f ca="1">ROUND(INDIRECT(ADDRESS(ROW()+(0), COLUMN()+(-2), 1))*INDIRECT(ADDRESS(ROW()+(0), COLUMN()+(-1), 1)), 2)</f>
        <v>3.78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495.88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0.313</v>
      </c>
      <c r="F22" s="12">
        <v>70.75</v>
      </c>
      <c r="G22" s="12">
        <f ca="1">ROUND(INDIRECT(ADDRESS(ROW()+(0), COLUMN()+(-2), 1))*INDIRECT(ADDRESS(ROW()+(0), COLUMN()+(-1), 1)), 2)</f>
        <v>22.14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0.156</v>
      </c>
      <c r="F23" s="12">
        <v>120.01</v>
      </c>
      <c r="G23" s="12">
        <f ca="1">ROUND(INDIRECT(ADDRESS(ROW()+(0), COLUMN()+(-2), 1))*INDIRECT(ADDRESS(ROW()+(0), COLUMN()+(-1), 1)), 2)</f>
        <v>18.72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0.035</v>
      </c>
      <c r="F24" s="14">
        <v>49.6</v>
      </c>
      <c r="G24" s="14">
        <f ca="1">ROUND(INDIRECT(ADDRESS(ROW()+(0), COLUMN()+(-2), 1))*INDIRECT(ADDRESS(ROW()+(0), COLUMN()+(-1), 1)), 2)</f>
        <v>1.74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1)),INDIRECT(ADDRESS(ROW()+(-2), COLUMN()+(0), 1)),INDIRECT(ADDRESS(ROW()+(-3), COLUMN()+(0), 1))), 2)</f>
        <v>42.6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1.166</v>
      </c>
      <c r="F27" s="12">
        <v>121.97</v>
      </c>
      <c r="G27" s="12">
        <f ca="1">ROUND(INDIRECT(ADDRESS(ROW()+(0), COLUMN()+(-2), 1))*INDIRECT(ADDRESS(ROW()+(0), COLUMN()+(-1), 1)), 2)</f>
        <v>142.22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1.166</v>
      </c>
      <c r="F28" s="14">
        <v>71.46</v>
      </c>
      <c r="G28" s="14">
        <f ca="1">ROUND(INDIRECT(ADDRESS(ROW()+(0), COLUMN()+(-2), 1))*INDIRECT(ADDRESS(ROW()+(0), COLUMN()+(-1), 1)), 2)</f>
        <v>83.32</v>
      </c>
    </row>
    <row r="29" spans="1:7" ht="13.50" thickBot="1" customHeight="1">
      <c r="A29" s="15"/>
      <c r="B29" s="15"/>
      <c r="C29" s="15"/>
      <c r="D29" s="15"/>
      <c r="E29" s="9" t="s">
        <v>61</v>
      </c>
      <c r="F29" s="9"/>
      <c r="G29" s="17">
        <f ca="1">ROUND(SUM(INDIRECT(ADDRESS(ROW()+(-1), COLUMN()+(0), 1)),INDIRECT(ADDRESS(ROW()+(-2), COLUMN()+(0), 1))), 2)</f>
        <v>225.54</v>
      </c>
    </row>
    <row r="30" spans="1:7" ht="13.50" thickBot="1" customHeight="1">
      <c r="A30" s="15">
        <v>4</v>
      </c>
      <c r="B30" s="15"/>
      <c r="C30" s="15"/>
      <c r="D30" s="18" t="s">
        <v>62</v>
      </c>
      <c r="E30" s="18"/>
      <c r="F30" s="15"/>
      <c r="G30" s="15"/>
    </row>
    <row r="31" spans="1:7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4">
        <f ca="1">ROUND(SUM(INDIRECT(ADDRESS(ROW()+(-2), COLUMN()+(1), 1)),INDIRECT(ADDRESS(ROW()+(-6), COLUMN()+(1), 1)),INDIRECT(ADDRESS(ROW()+(-11), COLUMN()+(1), 1))), 2)</f>
        <v>764.02</v>
      </c>
      <c r="G31" s="14">
        <f ca="1">ROUND(INDIRECT(ADDRESS(ROW()+(0), COLUMN()+(-2), 1))*INDIRECT(ADDRESS(ROW()+(0), COLUMN()+(-1), 1))/100, 2)</f>
        <v>15.28</v>
      </c>
    </row>
    <row r="32" spans="1:7" ht="13.50" thickBot="1" customHeight="1">
      <c r="A32" s="21" t="s">
        <v>65</v>
      </c>
      <c r="B32" s="21"/>
      <c r="C32" s="22"/>
      <c r="D32" s="23"/>
      <c r="E32" s="24" t="s">
        <v>66</v>
      </c>
      <c r="F32" s="25"/>
      <c r="G32" s="26">
        <f ca="1">ROUND(SUM(INDIRECT(ADDRESS(ROW()+(-1), COLUMN()+(0), 1)),INDIRECT(ADDRESS(ROW()+(-3), COLUMN()+(0), 1)),INDIRECT(ADDRESS(ROW()+(-7), COLUMN()+(0), 1)),INDIRECT(ADDRESS(ROW()+(-12), COLUMN()+(0), 1))), 2)</f>
        <v>779.3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