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<sst xmlns="http://schemas.openxmlformats.org/spreadsheetml/2006/main" count="52" uniqueCount="52">
  <si>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</si>
  <si>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QUF030</t>
  </si>
  <si>
    <t xml:space="preserve">m²</t>
  </si>
  <si>
    <t xml:space="preserve">Cobertura de tejas cerámicas con módulo solar fotovoltaico.</t>
  </si>
  <si>
    <r>
      <rPr>
        <sz val="8.25"/>
        <color rgb="FF000000"/>
        <rFont val="Arial"/>
        <family val="2"/>
      </rPr>
      <t xml:space="preserve">Cobertura de tejas cerámicas planas con encaje, color negro acabado mate, con módulo solar fotovoltaico de células de cobre, indio, galio y selenio (CIGS), color negro, 47,5x51 cm, potencia máxima (Wp) 17 W, tensión a máxima potencia (Vmp) 31,7 V, intensidad a máxima potencia (Imp) 0,54 A, tensión en circuito abierto (Voc) 40,2 V, intensidad de cortocircuito (Isc) 0,61 A, capa frontal de vidrio templado de 3,2 mm de espesor, capa posterior de vidrio templado de 1,8 mm de espesor, temperatura de trabajo -40°C hasta 85°C, peso total 7,5 kg, asentadas con mortero de cemento, confeccionado en obra, dosificación 1:8, directamente sobre la superficie regularizada del faldón, en techumbre inclinada, con una pendiente mayor del 25%. El precio no incluye la resolución de puntos singulares ni las piezas especiales de la cobertura.</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</si>
  <si>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</si>
  <si>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</si>
  <si>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</si>
  <si>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</si>
  <si>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</si>
  <si>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</si>
  <si>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</si>
  <si>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mt08aaa010a</t>
  </si>
  <si>
    <t xml:space="preserve">m³</t>
  </si>
  <si>
    <t xml:space="preserve">Agua.</t>
  </si>
  <si>
    <t xml:space="preserve">mt01arg005a</t>
  </si>
  <si>
    <t xml:space="preserve">t</t>
  </si>
  <si>
    <t xml:space="preserve">Arena de cantera, para mortero hecho en obra.</t>
  </si>
  <si>
    <t xml:space="preserve">mt08cem000f</t>
  </si>
  <si>
    <t xml:space="preserve">kg</t>
  </si>
  <si>
    <t xml:space="preserve">Cemento gris en sacos.</t>
  </si>
  <si>
    <t xml:space="preserve">mt35teb110a</t>
  </si>
  <si>
    <t xml:space="preserve">Ud</t>
  </si>
  <si>
    <t xml:space="preserve">Teja cerámica plana con encaje, color negro acabado mate, con módulo solar fotovoltaico de células de cobre, indio, galio y selenio (CIGS), color negro, 47,5x51 cm, potencia máxima (Wp) 17 W, tensión a máxima potencia (Vmp) 31,7 V, intensidad a máxima potencia (Imp) 0,54 A, tensión en circuito abierto (Voc) 40,2 V, intensidad de cortocircuito (Isc) 0,61 A, capa frontal de vidrio templado de 3,2 mm de espesor, capa posterior de vidrio templado de 1,8 mm de espesor, temperatura de trabajo -40°C hasta 85°C, peso total 7,5 kg, con caja de conexiones grado de protección IP67, cables polarizados de 4 mm² de sección y 600 mm de longitud y conectores MC4.</t>
  </si>
  <si>
    <t xml:space="preserve">mt13tac100</t>
  </si>
  <si>
    <t xml:space="preserve">kg</t>
  </si>
  <si>
    <t xml:space="preserve">Pigmento para mortero.</t>
  </si>
  <si>
    <t xml:space="preserve">Subtotal materiales:</t>
  </si>
  <si>
    <t xml:space="preserve">Equipo y herramienta</t>
  </si>
  <si>
    <t xml:space="preserve">mq06hor010</t>
  </si>
  <si>
    <t xml:space="preserve">h</t>
  </si>
  <si>
    <t xml:space="preserve">Revolvedora de concreto eléctrica con una capacidad de amasado de 160 l.</t>
  </si>
  <si>
    <t xml:space="preserve">Subtotal equipo y herramienta:</t>
  </si>
  <si>
    <t xml:space="preserve">Mano de obra</t>
  </si>
  <si>
    <t xml:space="preserve">mo020</t>
  </si>
  <si>
    <t xml:space="preserve">h</t>
  </si>
  <si>
    <t xml:space="preserve">Oficial albañil.</t>
  </si>
  <si>
    <t xml:space="preserve">mo113</t>
  </si>
  <si>
    <t xml:space="preserve">h</t>
  </si>
  <si>
    <t xml:space="preserve">Cabo albañil.</t>
  </si>
  <si>
    <t xml:space="preserve">mo003</t>
  </si>
  <si>
    <t xml:space="preserve">h</t>
  </si>
  <si>
    <t xml:space="preserve">Oficial electricista.</t>
  </si>
  <si>
    <t xml:space="preserve">mo102</t>
  </si>
  <si>
    <t xml:space="preserve">h</t>
  </si>
  <si>
    <t xml:space="preserve">Ayudante electricista.</t>
  </si>
  <si>
    <t xml:space="preserve">Subtotal mano de obra:</t>
  </si>
  <si>
    <t xml:space="preserve">Herramienta menor</t>
  </si>
  <si>
    <t xml:space="preserve">%</t>
  </si>
  <si>
    <t xml:space="preserve">Herramienta menor</t>
  </si>
  <si>
    <t xml:space="preserve">Costo de mantenimiento decenal: $ 717,82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</si>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</sst>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66.81" customWidth="1"/>
    <col min="6" max="6" width="14.28" customWidth="1"/>
    <col min="7" max="7" width="15.81"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0.012</v>
      </c>
      <c r="G10" s="12">
        <v>22.86</v>
      </c>
      <c r="H10" s="12">
        <f ca="1">ROUND(INDIRECT(ADDRESS(ROW()+(0), COLUMN()+(-2), 1))*INDIRECT(ADDRESS(ROW()+(0), COLUMN()+(-1), 1)), 2)</f>
        <v>0.27</v>
      </c>
    </row>
    <row r="11" spans="1:8" ht="13.50" thickBot="1" customHeight="1">
      <c r="A11" s="1" t="s">
        <v>15</v>
      </c>
      <c r="B11" s="1"/>
      <c r="C11" s="10" t="s">
        <v>16</v>
      </c>
      <c r="D11" s="10"/>
      <c r="E11" s="1" t="s">
        <v>17</v>
      </c>
      <c r="F11" s="11">
        <v>0.104</v>
      </c>
      <c r="G11" s="12">
        <v>315.71</v>
      </c>
      <c r="H11" s="12">
        <f ca="1">ROUND(INDIRECT(ADDRESS(ROW()+(0), COLUMN()+(-2), 1))*INDIRECT(ADDRESS(ROW()+(0), COLUMN()+(-1), 1)), 2)</f>
        <v>32.83</v>
      </c>
    </row>
    <row r="12" spans="1:8" ht="13.50" thickBot="1" customHeight="1">
      <c r="A12" s="1" t="s">
        <v>18</v>
      </c>
      <c r="B12" s="1"/>
      <c r="C12" s="10" t="s">
        <v>19</v>
      </c>
      <c r="D12" s="10"/>
      <c r="E12" s="1" t="s">
        <v>20</v>
      </c>
      <c r="F12" s="11">
        <v>12</v>
      </c>
      <c r="G12" s="12">
        <v>2.24</v>
      </c>
      <c r="H12" s="12">
        <f ca="1">ROUND(INDIRECT(ADDRESS(ROW()+(0), COLUMN()+(-2), 1))*INDIRECT(ADDRESS(ROW()+(0), COLUMN()+(-1), 1)), 2)</f>
        <v>26.88</v>
      </c>
    </row>
    <row r="13" spans="1:8" ht="97.50" thickBot="1" customHeight="1">
      <c r="A13" s="1" t="s">
        <v>21</v>
      </c>
      <c r="B13" s="1"/>
      <c r="C13" s="10" t="s">
        <v>22</v>
      </c>
      <c r="D13" s="10"/>
      <c r="E13" s="1" t="s">
        <v>23</v>
      </c>
      <c r="F13" s="11">
        <v>5.5</v>
      </c>
      <c r="G13" s="12">
        <v>1465.85</v>
      </c>
      <c r="H13" s="12">
        <f ca="1">ROUND(INDIRECT(ADDRESS(ROW()+(0), COLUMN()+(-2), 1))*INDIRECT(ADDRESS(ROW()+(0), COLUMN()+(-1), 1)), 2)</f>
        <v>8062.18</v>
      </c>
    </row>
    <row r="14" spans="1:8" ht="13.50" thickBot="1" customHeight="1">
      <c r="A14" s="1" t="s">
        <v>24</v>
      </c>
      <c r="B14" s="1"/>
      <c r="C14" s="10" t="s">
        <v>25</v>
      </c>
      <c r="D14" s="10"/>
      <c r="E14" s="1" t="s">
        <v>26</v>
      </c>
      <c r="F14" s="13">
        <v>0.054</v>
      </c>
      <c r="G14" s="14">
        <v>112.31</v>
      </c>
      <c r="H14" s="14">
        <f ca="1">ROUND(INDIRECT(ADDRESS(ROW()+(0), COLUMN()+(-2), 1))*INDIRECT(ADDRESS(ROW()+(0), COLUMN()+(-1), 1)), 2)</f>
        <v>6.06</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8128.22</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3">
        <v>0.042</v>
      </c>
      <c r="G17" s="14">
        <v>53.58</v>
      </c>
      <c r="H17" s="14">
        <f ca="1">ROUND(INDIRECT(ADDRESS(ROW()+(0), COLUMN()+(-2), 1))*INDIRECT(ADDRESS(ROW()+(0), COLUMN()+(-1), 1)), 2)</f>
        <v>2.25</v>
      </c>
    </row>
    <row r="18" spans="1:8" ht="13.50" thickBot="1" customHeight="1">
      <c r="A18" s="15"/>
      <c r="B18" s="15"/>
      <c r="C18" s="15"/>
      <c r="D18" s="15"/>
      <c r="E18" s="15"/>
      <c r="F18" s="9" t="s">
        <v>32</v>
      </c>
      <c r="G18" s="9"/>
      <c r="H18" s="17">
        <f ca="1">ROUND(SUM(INDIRECT(ADDRESS(ROW()+(-1), COLUMN()+(0), 1))), 2)</f>
        <v>2.25</v>
      </c>
    </row>
    <row r="19" spans="1:8" ht="13.50" thickBot="1" customHeight="1">
      <c r="A19" s="15">
        <v>3</v>
      </c>
      <c r="B19" s="15"/>
      <c r="C19" s="15"/>
      <c r="D19" s="15"/>
      <c r="E19" s="18" t="s">
        <v>33</v>
      </c>
      <c r="F19" s="18"/>
      <c r="G19" s="15"/>
      <c r="H19" s="15"/>
    </row>
    <row r="20" spans="1:8" ht="13.50" thickBot="1" customHeight="1">
      <c r="A20" s="1" t="s">
        <v>34</v>
      </c>
      <c r="B20" s="1"/>
      <c r="C20" s="10" t="s">
        <v>35</v>
      </c>
      <c r="D20" s="10"/>
      <c r="E20" s="1" t="s">
        <v>36</v>
      </c>
      <c r="F20" s="11">
        <v>0.454</v>
      </c>
      <c r="G20" s="12">
        <v>119.98</v>
      </c>
      <c r="H20" s="12">
        <f ca="1">ROUND(INDIRECT(ADDRESS(ROW()+(0), COLUMN()+(-2), 1))*INDIRECT(ADDRESS(ROW()+(0), COLUMN()+(-1), 1)), 2)</f>
        <v>54.47</v>
      </c>
    </row>
    <row r="21" spans="1:8" ht="13.50" thickBot="1" customHeight="1">
      <c r="A21" s="1" t="s">
        <v>37</v>
      </c>
      <c r="B21" s="1"/>
      <c r="C21" s="10" t="s">
        <v>38</v>
      </c>
      <c r="D21" s="10"/>
      <c r="E21" s="1" t="s">
        <v>39</v>
      </c>
      <c r="F21" s="11">
        <v>0.227</v>
      </c>
      <c r="G21" s="12">
        <v>70.3</v>
      </c>
      <c r="H21" s="12">
        <f ca="1">ROUND(INDIRECT(ADDRESS(ROW()+(0), COLUMN()+(-2), 1))*INDIRECT(ADDRESS(ROW()+(0), COLUMN()+(-1), 1)), 2)</f>
        <v>15.96</v>
      </c>
    </row>
    <row r="22" spans="1:8" ht="13.50" thickBot="1" customHeight="1">
      <c r="A22" s="1" t="s">
        <v>40</v>
      </c>
      <c r="B22" s="1"/>
      <c r="C22" s="10" t="s">
        <v>41</v>
      </c>
      <c r="D22" s="10"/>
      <c r="E22" s="1" t="s">
        <v>42</v>
      </c>
      <c r="F22" s="11">
        <v>0.104</v>
      </c>
      <c r="G22" s="12">
        <v>123.28</v>
      </c>
      <c r="H22" s="12">
        <f ca="1">ROUND(INDIRECT(ADDRESS(ROW()+(0), COLUMN()+(-2), 1))*INDIRECT(ADDRESS(ROW()+(0), COLUMN()+(-1), 1)), 2)</f>
        <v>12.82</v>
      </c>
    </row>
    <row r="23" spans="1:8" ht="13.50" thickBot="1" customHeight="1">
      <c r="A23" s="1" t="s">
        <v>43</v>
      </c>
      <c r="B23" s="1"/>
      <c r="C23" s="10" t="s">
        <v>44</v>
      </c>
      <c r="D23" s="10"/>
      <c r="E23" s="1" t="s">
        <v>45</v>
      </c>
      <c r="F23" s="13">
        <v>0.104</v>
      </c>
      <c r="G23" s="14">
        <v>72.91</v>
      </c>
      <c r="H23" s="14">
        <f ca="1">ROUND(INDIRECT(ADDRESS(ROW()+(0), COLUMN()+(-2), 1))*INDIRECT(ADDRESS(ROW()+(0), COLUMN()+(-1), 1)), 2)</f>
        <v>7.58</v>
      </c>
    </row>
    <row r="24" spans="1:8" ht="13.50" thickBot="1" customHeight="1">
      <c r="A24" s="15"/>
      <c r="B24" s="15"/>
      <c r="C24" s="15"/>
      <c r="D24" s="15"/>
      <c r="E24" s="15"/>
      <c r="F24" s="9" t="s">
        <v>46</v>
      </c>
      <c r="G24" s="9"/>
      <c r="H24" s="17">
        <f ca="1">ROUND(SUM(INDIRECT(ADDRESS(ROW()+(-1), COLUMN()+(0), 1)),INDIRECT(ADDRESS(ROW()+(-2), COLUMN()+(0), 1)),INDIRECT(ADDRESS(ROW()+(-3), COLUMN()+(0), 1)),INDIRECT(ADDRESS(ROW()+(-4), COLUMN()+(0), 1))), 2)</f>
        <v>90.83</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1)),INDIRECT(ADDRESS(ROW()+(-8), COLUMN()+(1), 1)),INDIRECT(ADDRESS(ROW()+(-11), COLUMN()+(1), 1))), 2)</f>
        <v>8221.3</v>
      </c>
      <c r="H26" s="14">
        <f ca="1">ROUND(INDIRECT(ADDRESS(ROW()+(0), COLUMN()+(-2), 1))*INDIRECT(ADDRESS(ROW()+(0), COLUMN()+(-1), 1))/100, 2)</f>
        <v>164.43</v>
      </c>
    </row>
    <row r="27" spans="1:8" ht="13.50" thickBot="1" customHeight="1">
      <c r="A27" s="21" t="s">
        <v>50</v>
      </c>
      <c r="B27" s="21"/>
      <c r="C27" s="22"/>
      <c r="D27" s="22"/>
      <c r="E27" s="23"/>
      <c r="F27" s="24" t="s">
        <v>51</v>
      </c>
      <c r="G27" s="25"/>
      <c r="H27" s="26">
        <f ca="1">ROUND(SUM(INDIRECT(ADDRESS(ROW()+(-1), COLUMN()+(0), 1)),INDIRECT(ADDRESS(ROW()+(-3), COLUMN()+(0), 1)),INDIRECT(ADDRESS(ROW()+(-9), COLUMN()+(0), 1)),INDIRECT(ADDRESS(ROW()+(-12), COLUMN()+(0), 1))), 2)</f>
        <v>8385.73</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 ref="A19:B19"/>
    <mergeCell ref="C19:D19"/>
    <mergeCell ref="E19:F19"/>
    <mergeCell ref="A20:B20"/>
    <mergeCell ref="C20:D20"/>
    <mergeCell ref="A21:B21"/>
    <mergeCell ref="C21:D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