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<sst xmlns="http://schemas.openxmlformats.org/spreadsheetml/2006/main" count="38" uniqueCount="38">
  <si>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</si>
  <si>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NIS011</t>
  </si>
  <si>
    <t xml:space="preserve">m²</t>
  </si>
  <si>
    <t xml:space="preserve">Impermeabilización de solera en contacto con el terreno, con mantos prefabricados asfálticos.</t>
  </si>
  <si>
    <r>
      <rPr>
        <sz val="8.25"/>
        <color rgb="FF000000"/>
        <rFont val="Arial"/>
        <family val="2"/>
      </rPr>
      <t xml:space="preserve">Impermeabilización de solera en contacto con el terreno, con manto prefabricado de betún modificado con elastómero SBS, de 4 mm de espesor, con armado de fieltro de poliéster reforzado y estabilizado de 150 g/m², de superficie no protegida, totalmente adherido al soporte con soplete, colocada con solapes en la base de la solera, sobre una capa de plantilla, previa imprimación del mismo con emulsión asfáltica aniónica con cargas, y protegida con una capa antipunzonante de geotextil de polipropileno-polietileno, (125 g/m²), preparada para recibir directamente el concreto de la solera. Incluso banda de refuerzo de manto prefabricado de betún modificado con elastómero SBS, (rendimiento: 0,5 m/m²), para la resolución del perímetro. El precio no incluye la capa de plantilla.</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</si>
  <si>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</si>
  <si>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</si>
  <si>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</si>
  <si>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</si>
  <si>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</si>
  <si>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</si>
  <si>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</si>
  <si>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mt14iea020c</t>
  </si>
  <si>
    <t xml:space="preserve">kg</t>
  </si>
  <si>
    <t xml:space="preserve">Emulsión asfáltica aniónica con cargas.</t>
  </si>
  <si>
    <t xml:space="preserve">mt14lba010m</t>
  </si>
  <si>
    <t xml:space="preserve">m²</t>
  </si>
  <si>
    <t xml:space="preserve">Manto prefabricado de betún modificado con elastómero SBS, de 4 mm de espesor, masa nominal 4,8 kg/m², con armado de fieltro de poliéster reforzado y estabilizado de 150 g/m², de superficie no protegida, y coeficiente de difusión frente al gas radón 7x10-12 m²/s.</t>
  </si>
  <si>
    <t xml:space="preserve">mt14lba100a</t>
  </si>
  <si>
    <t xml:space="preserve">m</t>
  </si>
  <si>
    <t xml:space="preserve">Banda de refuerzo de manto prefabricado de betún modificado con elastómero SBS, de 33 cm de anchura, acabada con film plástico termofusible en ambas caras.</t>
  </si>
  <si>
    <t xml:space="preserve">mt14gsa010ce</t>
  </si>
  <si>
    <t xml:space="preserve">m²</t>
  </si>
  <si>
    <t xml:space="preserve">Geotextil no tejido sintético, termosoldado, de polipropileno-polietileno, con una resistencia a la tracción longitudinal de 9,5 kN/m, una resistencia a la tracción transversal de 10 kN/m, una apertura de cono a la prueba de perforación dinámica según ISO 13433 inferior a 28 mm, resistencia CBR a punzonamiento 1,56 kN y una masa superficial de 125 g/m².</t>
  </si>
  <si>
    <t xml:space="preserve">Subtotal materiales:</t>
  </si>
  <si>
    <t xml:space="preserve">Mano de obra</t>
  </si>
  <si>
    <t xml:space="preserve">mo029</t>
  </si>
  <si>
    <t xml:space="preserve">h</t>
  </si>
  <si>
    <t xml:space="preserve">Oficial aplicador de membranas y mantos impermeabilizantes.</t>
  </si>
  <si>
    <t xml:space="preserve">mo067</t>
  </si>
  <si>
    <t xml:space="preserve">h</t>
  </si>
  <si>
    <t xml:space="preserve">Ayudante aplicador de membranas y mantos impermeabilizantes.</t>
  </si>
  <si>
    <t xml:space="preserve">Subtotal mano de obra:</t>
  </si>
  <si>
    <t xml:space="preserve">Herramienta menor</t>
  </si>
  <si>
    <t xml:space="preserve">%</t>
  </si>
  <si>
    <t xml:space="preserve">Herramienta menor</t>
  </si>
  <si>
    <t xml:space="preserve">Costo de mantenimiento decenal: $ 19,00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</si>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</sst>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48" customWidth="1"/>
    <col min="4" max="4" width="73.44"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0.5</v>
      </c>
      <c r="F10" s="12">
        <v>97.69</v>
      </c>
      <c r="G10" s="12">
        <f ca="1">ROUND(INDIRECT(ADDRESS(ROW()+(0), COLUMN()+(-2), 1))*INDIRECT(ADDRESS(ROW()+(0), COLUMN()+(-1), 1)), 2)</f>
        <v>48.85</v>
      </c>
    </row>
    <row r="11" spans="1:7" ht="45.00" thickBot="1" customHeight="1">
      <c r="A11" s="1" t="s">
        <v>15</v>
      </c>
      <c r="B11" s="1"/>
      <c r="C11" s="10" t="s">
        <v>16</v>
      </c>
      <c r="D11" s="1" t="s">
        <v>17</v>
      </c>
      <c r="E11" s="11">
        <v>1.1</v>
      </c>
      <c r="F11" s="12">
        <v>243.65</v>
      </c>
      <c r="G11" s="12">
        <f ca="1">ROUND(INDIRECT(ADDRESS(ROW()+(0), COLUMN()+(-2), 1))*INDIRECT(ADDRESS(ROW()+(0), COLUMN()+(-1), 1)), 2)</f>
        <v>268.02</v>
      </c>
    </row>
    <row r="12" spans="1:7" ht="24.00" thickBot="1" customHeight="1">
      <c r="A12" s="1" t="s">
        <v>18</v>
      </c>
      <c r="B12" s="1"/>
      <c r="C12" s="10" t="s">
        <v>19</v>
      </c>
      <c r="D12" s="1" t="s">
        <v>20</v>
      </c>
      <c r="E12" s="11">
        <v>0.5</v>
      </c>
      <c r="F12" s="12">
        <v>83.9</v>
      </c>
      <c r="G12" s="12">
        <f ca="1">ROUND(INDIRECT(ADDRESS(ROW()+(0), COLUMN()+(-2), 1))*INDIRECT(ADDRESS(ROW()+(0), COLUMN()+(-1), 1)), 2)</f>
        <v>41.95</v>
      </c>
    </row>
    <row r="13" spans="1:7" ht="55.50" thickBot="1" customHeight="1">
      <c r="A13" s="1" t="s">
        <v>21</v>
      </c>
      <c r="B13" s="1"/>
      <c r="C13" s="10" t="s">
        <v>22</v>
      </c>
      <c r="D13" s="1" t="s">
        <v>23</v>
      </c>
      <c r="E13" s="13">
        <v>1.1</v>
      </c>
      <c r="F13" s="14">
        <v>45.4</v>
      </c>
      <c r="G13" s="14">
        <f ca="1">ROUND(INDIRECT(ADDRESS(ROW()+(0), COLUMN()+(-2), 1))*INDIRECT(ADDRESS(ROW()+(0), COLUMN()+(-1), 1)), 2)</f>
        <v>49.94</v>
      </c>
    </row>
    <row r="14" spans="1:7" ht="13.50" thickBot="1" customHeight="1">
      <c r="A14" s="15"/>
      <c r="B14" s="15"/>
      <c r="C14" s="15"/>
      <c r="D14" s="15"/>
      <c r="E14" s="9" t="s">
        <v>24</v>
      </c>
      <c r="F14" s="9"/>
      <c r="G14" s="17">
        <f ca="1">ROUND(SUM(INDIRECT(ADDRESS(ROW()+(-1), COLUMN()+(0), 1)),INDIRECT(ADDRESS(ROW()+(-2), COLUMN()+(0), 1)),INDIRECT(ADDRESS(ROW()+(-3), COLUMN()+(0), 1)),INDIRECT(ADDRESS(ROW()+(-4), COLUMN()+(0), 1))), 2)</f>
        <v>408.76</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0.278</v>
      </c>
      <c r="F16" s="12">
        <v>127.32</v>
      </c>
      <c r="G16" s="12">
        <f ca="1">ROUND(INDIRECT(ADDRESS(ROW()+(0), COLUMN()+(-2), 1))*INDIRECT(ADDRESS(ROW()+(0), COLUMN()+(-1), 1)), 2)</f>
        <v>35.39</v>
      </c>
    </row>
    <row r="17" spans="1:7" ht="13.50" thickBot="1" customHeight="1">
      <c r="A17" s="1" t="s">
        <v>29</v>
      </c>
      <c r="B17" s="1"/>
      <c r="C17" s="10" t="s">
        <v>30</v>
      </c>
      <c r="D17" s="1" t="s">
        <v>31</v>
      </c>
      <c r="E17" s="13">
        <v>0.278</v>
      </c>
      <c r="F17" s="14">
        <v>77.51</v>
      </c>
      <c r="G17" s="14">
        <f ca="1">ROUND(INDIRECT(ADDRESS(ROW()+(0), COLUMN()+(-2), 1))*INDIRECT(ADDRESS(ROW()+(0), COLUMN()+(-1), 1)), 2)</f>
        <v>21.55</v>
      </c>
    </row>
    <row r="18" spans="1:7" ht="13.50" thickBot="1" customHeight="1">
      <c r="A18" s="15"/>
      <c r="B18" s="15"/>
      <c r="C18" s="15"/>
      <c r="D18" s="15"/>
      <c r="E18" s="9" t="s">
        <v>32</v>
      </c>
      <c r="F18" s="9"/>
      <c r="G18" s="17">
        <f ca="1">ROUND(SUM(INDIRECT(ADDRESS(ROW()+(-1), COLUMN()+(0), 1)),INDIRECT(ADDRESS(ROW()+(-2), COLUMN()+(0), 1))), 2)</f>
        <v>56.94</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465.7</v>
      </c>
      <c r="G20" s="14">
        <f ca="1">ROUND(INDIRECT(ADDRESS(ROW()+(0), COLUMN()+(-2), 1))*INDIRECT(ADDRESS(ROW()+(0), COLUMN()+(-1), 1))/100, 2)</f>
        <v>9.31</v>
      </c>
    </row>
    <row r="21" spans="1:7" ht="13.50" thickBot="1" customHeight="1">
      <c r="A21" s="21" t="s">
        <v>36</v>
      </c>
      <c r="B21" s="21"/>
      <c r="C21" s="22"/>
      <c r="D21" s="23"/>
      <c r="E21" s="24" t="s">
        <v>37</v>
      </c>
      <c r="F21" s="25"/>
      <c r="G21" s="26">
        <f ca="1">ROUND(SUM(INDIRECT(ADDRESS(ROW()+(-1), COLUMN()+(0), 1)),INDIRECT(ADDRESS(ROW()+(-3), COLUMN()+(0), 1)),INDIRECT(ADDRESS(ROW()+(-7), COLUMN()+(0), 1))), 2)</f>
        <v>475.01</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