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<sst xmlns="http://schemas.openxmlformats.org/spreadsheetml/2006/main" count="50" uniqueCount="50">
  <si>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</si>
  <si>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NIH122</t>
  </si>
  <si>
    <t xml:space="preserve">Ud</t>
  </si>
  <si>
    <t xml:space="preserve">Impermeabilización de regadera de obra con canal de drenaje, sistema Schlüter-KERDI-LINE-VARIO "SCHLÜTER-SYSTEMS".</t>
  </si>
  <si>
    <r>
      <rPr>
        <sz val="8.25"/>
        <color rgb="FF000000"/>
        <rFont val="Arial"/>
        <family val="2"/>
      </rPr>
      <t xml:space="preserve">Impermeabilización de paramentos verticales y horizontales de regadera de obra con canal de drenaje, sistema Schlüter-KERDI-LINE-VARIO "SCHLÜTER-SYSTEMS", compuesta por, kit Schlüter-KERDI-LINE-VARIO-H 40 G5 "SCHLÜTER-SYSTEMS", formado por canal de drenaje de 140 mm de longitud con membrana impermeabilizante flexible de polietileno, elemento portante del canal de 65 mm de altura, coladera con céspol giratorio 360° de céspol invertido de salida horizontal de 40 mm de diámetro, tubo de desagüe de 40 mm de diámetro, tapa de protección, pieza para prueba de estanqueidad y dos piezas para la resolución de ángulos internos en tratamientos impermeabilizantes, con unión termosellada entre el canal y la lámina, perfil de drenaje cortable, de acero inoxidable AISI 316L, acabado cepillado, Schlüter-KERDI-LINE-VARIO D9 EB 120 "SCHLÜTER-SYSTEMS", de 1200x26x7 mm, membrana impermeabilizante, desolidarizante y difusora de vapor de agua de polietileno con estructura cuadriculada, de 3 mm de espesor, Schlüter-DITRA 30M "SCHLÜTER-SYSTEMS", fijada al soporte con adhesivo cementoso de fraguado normal C1 y membrana impermeabilizante flexible de polietileno, con ambas caras revestidas de geotextil no tejido, Schlüter-KERDI 200 "SCHLÜTER-SYSTEMS", de 0,2 mm de espesor, fijada al soporte con adhesivo cementoso de fraguado normal C1. Incluso adhesivo bicomponente Schlüter-KERDI-COLL-L, banda de refuerzo Schlüter-KERDI-KEBA 100/125 y complementos de refuerzo en tratamiento de puntos singulares mediante el uso de piezas especiales "SCHLÜTER-SYSTEMS" para la resolución de 2 encuentros con tuberías pasantes Schlüter-KERDI-KM. El precio no incluye la formación de pendientes ni 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</si>
  <si>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</si>
  <si>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</si>
  <si>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</si>
  <si>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</si>
  <si>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</si>
  <si>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</si>
  <si>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</si>
  <si>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mt15res170a</t>
  </si>
  <si>
    <t xml:space="preserve">Ud</t>
  </si>
  <si>
    <t xml:space="preserve">Kit Schlüter-KERDI-LINE-VARIO-H 40 G5 "SCHLÜTER-SYSTEMS", formado por canal de drenaje de 140 mm de longitud con membrana impermeabilizante flexible de polietileno, elemento portante del canal de 65 mm de altura, coladera con céspol giratorio 360° de céspol invertido de salida horizontal de 40 mm de diámetro, tubo de desagüe de 40 mm de diámetro, tapa de protección, pieza para prueba de estanqueidad y dos piezas para la resolución de ángulos internos en tratamientos impermeabilizantes, con unión termosellada entre el canal y la lámina, para impermeabilización y desagüe de regadera de obra.</t>
  </si>
  <si>
    <t xml:space="preserve">mt09mcr021g</t>
  </si>
  <si>
    <t xml:space="preserve">kg</t>
  </si>
  <si>
    <t xml:space="preserve">Adhesivo cementoso de fraguado normal, C1, color gris.</t>
  </si>
  <si>
    <t xml:space="preserve">mt15res300d</t>
  </si>
  <si>
    <t xml:space="preserve">m²</t>
  </si>
  <si>
    <t xml:space="preserve">Membrana impermeabilizante, desolidarizante y difusora de vapor de agua de polietileno con estructura cuadriculada, de 3 mm de espesor, Schlüter-DITRA 30M "SCHLÜTER-SYSTEMS", revestida de geotextil no tejido en una de sus caras, suministrada en rollos de 30 m de longitud.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</si>
  <si>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</si>
  <si>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</si>
  <si>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</si>
  <si>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</si>
  <si>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</si>
  <si>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membrana impermeabilizante flexible de polietileno, con ambas caras revestidas de geotextil no tejido, suministrada en rollos de 30 m de longitud.</t>
  </si>
  <si>
    <t xml:space="preserve">mt15res010a</t>
  </si>
  <si>
    <t xml:space="preserve">m²</t>
  </si>
  <si>
    <t xml:space="preserve">Membrana impermeabilizante flexible de polietileno, con ambas caras revestidas de geotextil no tejido, Schlüter-KERDI 200 "SCHLÜTER-SYSTEMS", de 0,2 mm de espesor.</t>
  </si>
  <si>
    <t xml:space="preserve">mt15res050a</t>
  </si>
  <si>
    <t xml:space="preserve">Ud</t>
  </si>
  <si>
    <t xml:space="preserve">Pieza para la resolución de encuentros con tuberías pasantes de 25 mm de diámetro en tratamientos impermeabilizantes, Schlüter-KERDI-KM "SCHLÜTER-SYSTEMS".</t>
  </si>
  <si>
    <t xml:space="preserve">mt15res172a</t>
  </si>
  <si>
    <t xml:space="preserve">Ud</t>
  </si>
  <si>
    <t xml:space="preserve">Perfil de drenaje cortable, de acero inoxidable AISI 316L, acabado cepillado, Schlüter-KERDI-LINE-VARIO D9 EB 120 "SCHLÜTER-SYSTEMS", de 1200x26x7 mm, con dos tapones terminales, para desagüe de regadera de obra.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</si>
  <si>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</si>
  <si>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</si>
  <si>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</si>
  <si>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</si>
  <si>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</si>
  <si>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</si>
  <si>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</si>
  <si>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</si>
  <si>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</si>
  <si>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</si>
  <si>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</si>
  <si>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</si>
  <si>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$ 380,94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</si>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</sst>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7.31" customWidth="1"/>
    <col min="4" max="4" width="72.25" customWidth="1"/>
    <col min="5" max="5" width="11.22" customWidth="1"/>
    <col min="6" max="6" width="12.75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39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87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6707.48</v>
      </c>
      <c r="G10" s="12">
        <f ca="1">ROUND(INDIRECT(ADDRESS(ROW()+(0), COLUMN()+(-2), 1))*INDIRECT(ADDRESS(ROW()+(0), COLUMN()+(-1), 1)), 2)</f>
        <v>6707.48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12.4</v>
      </c>
      <c r="F11" s="12">
        <v>5.09</v>
      </c>
      <c r="G11" s="12">
        <f ca="1">ROUND(INDIRECT(ADDRESS(ROW()+(0), COLUMN()+(-2), 1))*INDIRECT(ADDRESS(ROW()+(0), COLUMN()+(-1), 1)), 2)</f>
        <v>63.12</v>
      </c>
    </row>
    <row r="12" spans="1:7" ht="45.00" thickBot="1" customHeight="1">
      <c r="A12" s="1" t="s">
        <v>18</v>
      </c>
      <c r="B12" s="1"/>
      <c r="C12" s="10" t="s">
        <v>19</v>
      </c>
      <c r="D12" s="1" t="s">
        <v>20</v>
      </c>
      <c r="E12" s="11">
        <v>1.2</v>
      </c>
      <c r="F12" s="12">
        <v>569.03</v>
      </c>
      <c r="G12" s="12">
        <f ca="1">ROUND(INDIRECT(ADDRESS(ROW()+(0), COLUMN()+(-2), 1))*INDIRECT(ADDRESS(ROW()+(0), COLUMN()+(-1), 1)), 2)</f>
        <v>682.84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1.3</v>
      </c>
      <c r="F13" s="12">
        <v>353.09</v>
      </c>
      <c r="G13" s="12">
        <f ca="1">ROUND(INDIRECT(ADDRESS(ROW()+(0), COLUMN()+(-2), 1))*INDIRECT(ADDRESS(ROW()+(0), COLUMN()+(-1), 1)), 2)</f>
        <v>459.02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1.2</v>
      </c>
      <c r="F14" s="12">
        <v>119.08</v>
      </c>
      <c r="G14" s="12">
        <f ca="1">ROUND(INDIRECT(ADDRESS(ROW()+(0), COLUMN()+(-2), 1))*INDIRECT(ADDRESS(ROW()+(0), COLUMN()+(-1), 1)), 2)</f>
        <v>142.9</v>
      </c>
    </row>
    <row r="15" spans="1:7" ht="24.00" thickBot="1" customHeight="1">
      <c r="A15" s="1" t="s">
        <v>27</v>
      </c>
      <c r="B15" s="1"/>
      <c r="C15" s="10" t="s">
        <v>28</v>
      </c>
      <c r="D15" s="1" t="s">
        <v>29</v>
      </c>
      <c r="E15" s="11">
        <v>5</v>
      </c>
      <c r="F15" s="12">
        <v>582.35</v>
      </c>
      <c r="G15" s="12">
        <f ca="1">ROUND(INDIRECT(ADDRESS(ROW()+(0), COLUMN()+(-2), 1))*INDIRECT(ADDRESS(ROW()+(0), COLUMN()+(-1), 1)), 2)</f>
        <v>2911.75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2</v>
      </c>
      <c r="F16" s="12">
        <v>58.47</v>
      </c>
      <c r="G16" s="12">
        <f ca="1">ROUND(INDIRECT(ADDRESS(ROW()+(0), COLUMN()+(-2), 1))*INDIRECT(ADDRESS(ROW()+(0), COLUMN()+(-1), 1)), 2)</f>
        <v>116.94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3">
        <v>1</v>
      </c>
      <c r="F17" s="14">
        <v>7241.55</v>
      </c>
      <c r="G17" s="14">
        <f ca="1">ROUND(INDIRECT(ADDRESS(ROW()+(0), COLUMN()+(-2), 1))*INDIRECT(ADDRESS(ROW()+(0), COLUMN()+(-1), 1)), 2)</f>
        <v>7241.55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18325.6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1.772</v>
      </c>
      <c r="F20" s="12">
        <v>121.97</v>
      </c>
      <c r="G20" s="12">
        <f ca="1">ROUND(INDIRECT(ADDRESS(ROW()+(0), COLUMN()+(-2), 1))*INDIRECT(ADDRESS(ROW()+(0), COLUMN()+(-1), 1)), 2)</f>
        <v>216.13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1.772</v>
      </c>
      <c r="F21" s="14">
        <v>74.26</v>
      </c>
      <c r="G21" s="14">
        <f ca="1">ROUND(INDIRECT(ADDRESS(ROW()+(0), COLUMN()+(-2), 1))*INDIRECT(ADDRESS(ROW()+(0), COLUMN()+(-1), 1)), 2)</f>
        <v>131.59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347.72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9"/>
      <c r="B24" s="19"/>
      <c r="C24" s="20" t="s">
        <v>46</v>
      </c>
      <c r="D24" s="19" t="s">
        <v>47</v>
      </c>
      <c r="E24" s="13">
        <v>2</v>
      </c>
      <c r="F24" s="14">
        <f ca="1">ROUND(SUM(INDIRECT(ADDRESS(ROW()+(-2), COLUMN()+(1), 1)),INDIRECT(ADDRESS(ROW()+(-6), COLUMN()+(1), 1))), 2)</f>
        <v>18673.3</v>
      </c>
      <c r="G24" s="14">
        <f ca="1">ROUND(INDIRECT(ADDRESS(ROW()+(0), COLUMN()+(-2), 1))*INDIRECT(ADDRESS(ROW()+(0), COLUMN()+(-1), 1))/100, 2)</f>
        <v>373.47</v>
      </c>
    </row>
    <row r="25" spans="1:7" ht="13.50" thickBot="1" customHeight="1">
      <c r="A25" s="21" t="s">
        <v>48</v>
      </c>
      <c r="B25" s="21"/>
      <c r="C25" s="22"/>
      <c r="D25" s="23"/>
      <c r="E25" s="24" t="s">
        <v>49</v>
      </c>
      <c r="F25" s="25"/>
      <c r="G25" s="26">
        <f ca="1">ROUND(SUM(INDIRECT(ADDRESS(ROW()+(-1), COLUMN()+(0), 1)),INDIRECT(ADDRESS(ROW()+(-3), COLUMN()+(0), 1)),INDIRECT(ADDRESS(ROW()+(-7), COLUMN()+(0), 1))), 2)</f>
        <v>19046.8</v>
      </c>
    </row>
  </sheetData>
  <mergeCells count="27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147638" right="0.147638" top="0.206693" bottom="0.206693" header="0.0" footer="0.0"/>
  <pageSetup paperSize="9" orientation="portrait"/>
  <rowBreaks count="0" manualBreakCount="0">
    </rowBreaks>
</worksheet>
</file>