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<sst xmlns="http://schemas.openxmlformats.org/spreadsheetml/2006/main" count="38" uniqueCount="38">
  <si>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</si>
  <si>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IGD112</t>
  </si>
  <si>
    <t xml:space="preserve">Ud</t>
  </si>
  <si>
    <t xml:space="preserve">Equipo de protección catódica, para tanque estacionario de gas licuado del petróleo (GLP), subterráneo.</t>
  </si>
  <si>
    <r>
      <rPr>
        <sz val="8.25"/>
        <color rgb="FF000000"/>
        <rFont val="Arial"/>
        <family val="2"/>
      </rPr>
      <t xml:space="preserve">Equipo de protección catódica formado por 92 ánodos de magnesio de alto potencial, de 1,75 V, colocados dentro de sacos rellenos con una mezcla de yeso y bentonita y conexionados a cables unipolares de cobre de 2,5 mm² de sección y 4 m de longitud, con aislamiento de PVC, para tanque estacionario de gas licuado del petróleo (GLP), subterráneo en foso relleno con arena, de lámina de acero, con una capacidad de 59400 litros. Incluso cables de unión, caja de conexiones, soporte, accesorios y elementos de sujeción. El precio no incluye la obra civil ni el relleno.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</si>
  <si>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</si>
  <si>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</si>
  <si>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</si>
  <si>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</si>
  <si>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</si>
  <si>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</si>
  <si>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</si>
  <si>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mt43dep024f</t>
  </si>
  <si>
    <t xml:space="preserve">Ud</t>
  </si>
  <si>
    <t xml:space="preserve">Ánodo de magnesio de alto potencial, de 1,75 V, de 85 mm de diámetro y 725 mm de longitud, de 7,7 kg, colocado dentro de un saco de algodón puro relleno con una mezcla de yeso y bentonita y conexionado a un cable unipolar de cobre de 2,5 mm² de sección y 4 m de longitud, con aislamiento de PVC, de 19,8 kg de peso total.</t>
  </si>
  <si>
    <t xml:space="preserve">mt35cun030b</t>
  </si>
  <si>
    <t xml:space="preserve">m</t>
  </si>
  <si>
    <t xml:space="preserve">Cable unipolar RV-K, siendo su tensión asignada de 0,6/1 kV, reacción al fuego clase Eca según UNE-EN 50575, con conductor de cobre clase 5 (-K) de 4 mm² de sección, con aislamiento de polietileno reticulado (R) y techumbre de PVC (V).</t>
  </si>
  <si>
    <t xml:space="preserve">mt43dep050</t>
  </si>
  <si>
    <t xml:space="preserve">Ud</t>
  </si>
  <si>
    <t xml:space="preserve">Caja de conexiones formada por armario metálico, de 200x200x150 mm, grado de protección IP65, con puerta y cerradura de triángulo.</t>
  </si>
  <si>
    <t xml:space="preserve">mt43dep052</t>
  </si>
  <si>
    <t xml:space="preserve">Ud</t>
  </si>
  <si>
    <t xml:space="preserve">Soporte de suelo para caja de conexiones, formado por pie, mástil de acero galvanizado de 1,5 m de longitud y base para fijación de armario.</t>
  </si>
  <si>
    <t xml:space="preserve">Subtotal materiales:</t>
  </si>
  <si>
    <t xml:space="preserve">Mano de obra</t>
  </si>
  <si>
    <t xml:space="preserve">mo010</t>
  </si>
  <si>
    <t xml:space="preserve">h</t>
  </si>
  <si>
    <t xml:space="preserve">Oficial instalador de gas.</t>
  </si>
  <si>
    <t xml:space="preserve">mo109</t>
  </si>
  <si>
    <t xml:space="preserve">h</t>
  </si>
  <si>
    <t xml:space="preserve">Ayudante instalador de gas.</t>
  </si>
  <si>
    <t xml:space="preserve">Subtotal mano de obra:</t>
  </si>
  <si>
    <t xml:space="preserve">Herramienta menor</t>
  </si>
  <si>
    <t xml:space="preserve">%</t>
  </si>
  <si>
    <t xml:space="preserve">Herramienta menor</t>
  </si>
  <si>
    <t xml:space="preserve">Costo de mantenimiento decenal: $ 40.646,44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</si>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</sst>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70.89" customWidth="1"/>
    <col min="6" max="6" width="11.22" customWidth="1"/>
    <col min="7" max="7" width="12.75"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92</v>
      </c>
      <c r="G10" s="12">
        <v>4754.81</v>
      </c>
      <c r="H10" s="12">
        <f ca="1">ROUND(INDIRECT(ADDRESS(ROW()+(0), COLUMN()+(-2), 1))*INDIRECT(ADDRESS(ROW()+(0), COLUMN()+(-1), 1)), 2)</f>
        <v>437443</v>
      </c>
    </row>
    <row r="11" spans="1:8" ht="34.50" thickBot="1" customHeight="1">
      <c r="A11" s="1" t="s">
        <v>15</v>
      </c>
      <c r="B11" s="1"/>
      <c r="C11" s="10" t="s">
        <v>16</v>
      </c>
      <c r="D11" s="10"/>
      <c r="E11" s="1" t="s">
        <v>17</v>
      </c>
      <c r="F11" s="11">
        <v>82.18</v>
      </c>
      <c r="G11" s="12">
        <v>28.59</v>
      </c>
      <c r="H11" s="12">
        <f ca="1">ROUND(INDIRECT(ADDRESS(ROW()+(0), COLUMN()+(-2), 1))*INDIRECT(ADDRESS(ROW()+(0), COLUMN()+(-1), 1)), 2)</f>
        <v>2349.53</v>
      </c>
    </row>
    <row r="12" spans="1:8" ht="24.00" thickBot="1" customHeight="1">
      <c r="A12" s="1" t="s">
        <v>18</v>
      </c>
      <c r="B12" s="1"/>
      <c r="C12" s="10" t="s">
        <v>19</v>
      </c>
      <c r="D12" s="10"/>
      <c r="E12" s="1" t="s">
        <v>20</v>
      </c>
      <c r="F12" s="11">
        <v>1</v>
      </c>
      <c r="G12" s="12">
        <v>1274.79</v>
      </c>
      <c r="H12" s="12">
        <f ca="1">ROUND(INDIRECT(ADDRESS(ROW()+(0), COLUMN()+(-2), 1))*INDIRECT(ADDRESS(ROW()+(0), COLUMN()+(-1), 1)), 2)</f>
        <v>1274.79</v>
      </c>
    </row>
    <row r="13" spans="1:8" ht="24.00" thickBot="1" customHeight="1">
      <c r="A13" s="1" t="s">
        <v>21</v>
      </c>
      <c r="B13" s="1"/>
      <c r="C13" s="10" t="s">
        <v>22</v>
      </c>
      <c r="D13" s="10"/>
      <c r="E13" s="1" t="s">
        <v>23</v>
      </c>
      <c r="F13" s="13">
        <v>1</v>
      </c>
      <c r="G13" s="14">
        <v>714.28</v>
      </c>
      <c r="H13" s="14">
        <f ca="1">ROUND(INDIRECT(ADDRESS(ROW()+(0), COLUMN()+(-2), 1))*INDIRECT(ADDRESS(ROW()+(0), COLUMN()+(-1), 1)), 2)</f>
        <v>714.28</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441781</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5.049</v>
      </c>
      <c r="G16" s="12">
        <v>123.28</v>
      </c>
      <c r="H16" s="12">
        <f ca="1">ROUND(INDIRECT(ADDRESS(ROW()+(0), COLUMN()+(-2), 1))*INDIRECT(ADDRESS(ROW()+(0), COLUMN()+(-1), 1)), 2)</f>
        <v>622.44</v>
      </c>
    </row>
    <row r="17" spans="1:8" ht="13.50" thickBot="1" customHeight="1">
      <c r="A17" s="1" t="s">
        <v>29</v>
      </c>
      <c r="B17" s="1"/>
      <c r="C17" s="10" t="s">
        <v>30</v>
      </c>
      <c r="D17" s="10"/>
      <c r="E17" s="1" t="s">
        <v>31</v>
      </c>
      <c r="F17" s="13">
        <v>5.049</v>
      </c>
      <c r="G17" s="14">
        <v>72.91</v>
      </c>
      <c r="H17" s="14">
        <f ca="1">ROUND(INDIRECT(ADDRESS(ROW()+(0), COLUMN()+(-2), 1))*INDIRECT(ADDRESS(ROW()+(0), COLUMN()+(-1), 1)), 2)</f>
        <v>368.12</v>
      </c>
    </row>
    <row r="18" spans="1:8" ht="13.50" thickBot="1" customHeight="1">
      <c r="A18" s="15"/>
      <c r="B18" s="15"/>
      <c r="C18" s="15"/>
      <c r="D18" s="15"/>
      <c r="E18" s="15"/>
      <c r="F18" s="9" t="s">
        <v>32</v>
      </c>
      <c r="G18" s="9"/>
      <c r="H18" s="17">
        <f ca="1">ROUND(SUM(INDIRECT(ADDRESS(ROW()+(-1), COLUMN()+(0), 1)),INDIRECT(ADDRESS(ROW()+(-2), COLUMN()+(0), 1))), 2)</f>
        <v>990.56</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442772</v>
      </c>
      <c r="H20" s="14">
        <f ca="1">ROUND(INDIRECT(ADDRESS(ROW()+(0), COLUMN()+(-2), 1))*INDIRECT(ADDRESS(ROW()+(0), COLUMN()+(-1), 1))/100, 2)</f>
        <v>8855.43</v>
      </c>
    </row>
    <row r="21" spans="1:8" ht="13.50" thickBot="1" customHeight="1">
      <c r="A21" s="21" t="s">
        <v>36</v>
      </c>
      <c r="B21" s="21"/>
      <c r="C21" s="22"/>
      <c r="D21" s="22"/>
      <c r="E21" s="23"/>
      <c r="F21" s="24" t="s">
        <v>37</v>
      </c>
      <c r="G21" s="25"/>
      <c r="H21" s="26">
        <f ca="1">ROUND(SUM(INDIRECT(ADDRESS(ROW()+(-1), COLUMN()+(0), 1)),INDIRECT(ADDRESS(ROW()+(-3), COLUMN()+(0), 1)),INDIRECT(ADDRESS(ROW()+(-7), COLUMN()+(0), 1))), 2)</f>
        <v>451627</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