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<sst xmlns="http://schemas.openxmlformats.org/spreadsheetml/2006/main" count="50" uniqueCount="50">
  <si>
    <t xml:space="preserve"/>
  </si>
  <si>
    <t xml:space="preserve">IFW070</t>
  </si>
  <si>
    <t xml:space="preserve">Ud</t>
  </si>
  <si>
    <t xml:space="preserve">Registro.</t>
  </si>
  <si>
    <r>
      <rPr>
        <sz val="8.25"/>
        <color rgb="FF000000"/>
        <rFont val="Arial"/>
        <family val="2"/>
      </rPr>
      <t xml:space="preserve">Formación de registro enterrada, de dimensiones interiores 60x60x60 cm, de concreto simple "in situ" f'c=30 MPa (300 kg/cm²), clasificación de exposición D, tamaño máximo del agregado 20 mm, revenimiento de 5 a 10 cm, sobre solera de concreto simple f'c=30 MPa (300 kg/cm²), clasificación de exposición D, tamaño máximo del agregado 20 mm, revenimiento de 5 a 10 cm de 15 cm de espesor, con marco y tapa de fundición carga de rotura 125 kN, para alojamiento de la válvula. Incluso molde reutilizable de lámina metálica, amortizable en 20 usos. El precio no incluye la válvula, la excavación ni el relleno del trasdós.</t>
    </r>
    <r>
      <rPr>
        <sz val="8.25"/>
        <color rgb="FF000000"/>
        <rFont val="Arial"/>
        <family val="2"/>
      </rPr>
      <t xml:space="preserve">
</t>
    </r>
  </si>
  <si>
    <t xml:space="preserve">Código</t>
  </si>
  <si>
    <t xml:space="preserve">Unidad</t>
  </si>
  <si>
    <t xml:space="preserve">Descripción</t>
  </si>
  <si>
    <t xml:space="preserve">Cantidad</t>
  </si>
  <si>
    <t xml:space="preserve">Costo</t>
  </si>
  <si>
    <t xml:space="preserve">Importe</t>
  </si>
  <si>
    <t xml:space="preserve">Materiales</t>
  </si>
  <si>
    <t xml:space="preserve">mt10hmf071Ce</t>
  </si>
  <si>
    <t xml:space="preserve">m³</t>
  </si>
  <si>
    <t xml:space="preserve">Concreto simple f'c=30 MPa (300 kg/cm²), clasificación de exposición D, tamaño máximo del agregado 20 mm, revenimiento nominal del concreto fresco de 5 a 10 mm, premezclado, según RCDF NTC Diseño y Construcción de Estructuras de Concreto (2004).</t>
  </si>
  <si>
    <t xml:space="preserve">mt08aaa010a</t>
  </si>
  <si>
    <t xml:space="preserve">m³</t>
  </si>
  <si>
    <t xml:space="preserve">Agua.</t>
  </si>
  <si>
    <t xml:space="preserve">mt01arg005a</t>
  </si>
  <si>
    <t xml:space="preserve">t</t>
  </si>
  <si>
    <t xml:space="preserve">Arena de cantera, para mortero hecho en obra.</t>
  </si>
  <si>
    <t xml:space="preserve">mt08cem000f</t>
  </si>
  <si>
    <t xml:space="preserve">kg</t>
  </si>
  <si>
    <t xml:space="preserve">Cemento gris en sacos.</t>
  </si>
  <si>
    <t xml:space="preserve">mt08adt010</t>
  </si>
  <si>
    <t xml:space="preserve">kg</t>
  </si>
  <si>
    <t xml:space="preserve">Aditivo hidrófugo para impermeabilización de morteros u concretos.</t>
  </si>
  <si>
    <t xml:space="preserve">mt08epr030c</t>
  </si>
  <si>
    <t xml:space="preserve">Ud</t>
  </si>
  <si>
    <t xml:space="preserve">Molde reutilizable para formación de registros de sección cuadrada de 60x60x60 cm, de lámina metálica, incluso accesorios de montaje.</t>
  </si>
  <si>
    <t xml:space="preserve">mt10hmf071De</t>
  </si>
  <si>
    <t xml:space="preserve">m³</t>
  </si>
  <si>
    <t xml:space="preserve">Concreto simple f'c=35 MPa (350 kg/cm²), clasificación de exposición D, tamaño máximo del agregado 20 mm, revenimiento nominal del concreto fresco de 5 a 10 mm, premezclado, según RCDF NTC Diseño y Construcción de Estructuras de Concreto (2004).</t>
  </si>
  <si>
    <t xml:space="preserve">mt11tfa010c</t>
  </si>
  <si>
    <t xml:space="preserve">Ud</t>
  </si>
  <si>
    <t xml:space="preserve">Marco y tapa de fundición, 60x60 cm, para registro registrable, carga de rotura 125 kN.</t>
  </si>
  <si>
    <t xml:space="preserve">Subtotal materiales:</t>
  </si>
  <si>
    <t xml:space="preserve">Mano de obra</t>
  </si>
  <si>
    <t xml:space="preserve">mo020</t>
  </si>
  <si>
    <t xml:space="preserve">h</t>
  </si>
  <si>
    <t xml:space="preserve">Oficial albañil.</t>
  </si>
  <si>
    <t xml:space="preserve">mo113</t>
  </si>
  <si>
    <t xml:space="preserve">h</t>
  </si>
  <si>
    <t xml:space="preserve">Cabo albañil.</t>
  </si>
  <si>
    <t xml:space="preserve">Subtotal mano de obra:</t>
  </si>
  <si>
    <t xml:space="preserve">Herramienta menor</t>
  </si>
  <si>
    <t xml:space="preserve">%</t>
  </si>
  <si>
    <t xml:space="preserve">Herramienta menor</t>
  </si>
  <si>
    <t xml:space="preserve">Costo de mantenimiento decenal: $ 113,94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</si>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</sst>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7.48" customWidth="1"/>
    <col min="4" max="4" width="71.74" customWidth="1"/>
    <col min="5" max="5" width="11.22" customWidth="1"/>
    <col min="6" max="6" width="12.75" customWidth="1"/>
    <col min="7" max="7" width="11.56"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13.5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45.00" thickBot="1" customHeight="1">
      <c r="A10" s="1" t="s">
        <v>12</v>
      </c>
      <c r="B10" s="1"/>
      <c r="C10" s="10" t="s">
        <v>13</v>
      </c>
      <c r="D10" s="1" t="s">
        <v>14</v>
      </c>
      <c r="E10" s="11">
        <v>0.122</v>
      </c>
      <c r="F10" s="12">
        <v>1844.42</v>
      </c>
      <c r="G10" s="12">
        <f ca="1">ROUND(INDIRECT(ADDRESS(ROW()+(0), COLUMN()+(-2), 1))*INDIRECT(ADDRESS(ROW()+(0), COLUMN()+(-1), 1)), 2)</f>
        <v>225.02</v>
      </c>
    </row>
    <row r="11" spans="1:7" ht="13.50" thickBot="1" customHeight="1">
      <c r="A11" s="1" t="s">
        <v>15</v>
      </c>
      <c r="B11" s="1"/>
      <c r="C11" s="10" t="s">
        <v>16</v>
      </c>
      <c r="D11" s="1" t="s">
        <v>17</v>
      </c>
      <c r="E11" s="11">
        <v>0.006</v>
      </c>
      <c r="F11" s="12">
        <v>22.64</v>
      </c>
      <c r="G11" s="12">
        <f ca="1">ROUND(INDIRECT(ADDRESS(ROW()+(0), COLUMN()+(-2), 1))*INDIRECT(ADDRESS(ROW()+(0), COLUMN()+(-1), 1)), 2)</f>
        <v>0.14</v>
      </c>
    </row>
    <row r="12" spans="1:7" ht="13.50" thickBot="1" customHeight="1">
      <c r="A12" s="1" t="s">
        <v>18</v>
      </c>
      <c r="B12" s="1"/>
      <c r="C12" s="10" t="s">
        <v>19</v>
      </c>
      <c r="D12" s="1" t="s">
        <v>20</v>
      </c>
      <c r="E12" s="11">
        <v>0.04</v>
      </c>
      <c r="F12" s="12">
        <v>312.71</v>
      </c>
      <c r="G12" s="12">
        <f ca="1">ROUND(INDIRECT(ADDRESS(ROW()+(0), COLUMN()+(-2), 1))*INDIRECT(ADDRESS(ROW()+(0), COLUMN()+(-1), 1)), 2)</f>
        <v>12.51</v>
      </c>
    </row>
    <row r="13" spans="1:7" ht="13.50" thickBot="1" customHeight="1">
      <c r="A13" s="1" t="s">
        <v>21</v>
      </c>
      <c r="B13" s="1"/>
      <c r="C13" s="10" t="s">
        <v>22</v>
      </c>
      <c r="D13" s="1" t="s">
        <v>23</v>
      </c>
      <c r="E13" s="11">
        <v>12.15</v>
      </c>
      <c r="F13" s="12">
        <v>2.22</v>
      </c>
      <c r="G13" s="12">
        <f ca="1">ROUND(INDIRECT(ADDRESS(ROW()+(0), COLUMN()+(-2), 1))*INDIRECT(ADDRESS(ROW()+(0), COLUMN()+(-1), 1)), 2)</f>
        <v>26.97</v>
      </c>
    </row>
    <row r="14" spans="1:7" ht="13.50" thickBot="1" customHeight="1">
      <c r="A14" s="1" t="s">
        <v>24</v>
      </c>
      <c r="B14" s="1"/>
      <c r="C14" s="10" t="s">
        <v>25</v>
      </c>
      <c r="D14" s="1" t="s">
        <v>26</v>
      </c>
      <c r="E14" s="11">
        <v>0.243</v>
      </c>
      <c r="F14" s="12">
        <v>18.11</v>
      </c>
      <c r="G14" s="12">
        <f ca="1">ROUND(INDIRECT(ADDRESS(ROW()+(0), COLUMN()+(-2), 1))*INDIRECT(ADDRESS(ROW()+(0), COLUMN()+(-1), 1)), 2)</f>
        <v>4.4</v>
      </c>
    </row>
    <row r="15" spans="1:7" ht="24.00" thickBot="1" customHeight="1">
      <c r="A15" s="1" t="s">
        <v>27</v>
      </c>
      <c r="B15" s="1"/>
      <c r="C15" s="10" t="s">
        <v>28</v>
      </c>
      <c r="D15" s="1" t="s">
        <v>29</v>
      </c>
      <c r="E15" s="11">
        <v>0.05</v>
      </c>
      <c r="F15" s="12">
        <v>5554.51</v>
      </c>
      <c r="G15" s="12">
        <f ca="1">ROUND(INDIRECT(ADDRESS(ROW()+(0), COLUMN()+(-2), 1))*INDIRECT(ADDRESS(ROW()+(0), COLUMN()+(-1), 1)), 2)</f>
        <v>277.73</v>
      </c>
    </row>
    <row r="16" spans="1:7" ht="45.00" thickBot="1" customHeight="1">
      <c r="A16" s="1" t="s">
        <v>30</v>
      </c>
      <c r="B16" s="1"/>
      <c r="C16" s="10" t="s">
        <v>31</v>
      </c>
      <c r="D16" s="1" t="s">
        <v>32</v>
      </c>
      <c r="E16" s="11">
        <v>0.207</v>
      </c>
      <c r="F16" s="12">
        <v>2011.86</v>
      </c>
      <c r="G16" s="12">
        <f ca="1">ROUND(INDIRECT(ADDRESS(ROW()+(0), COLUMN()+(-2), 1))*INDIRECT(ADDRESS(ROW()+(0), COLUMN()+(-1), 1)), 2)</f>
        <v>416.46</v>
      </c>
    </row>
    <row r="17" spans="1:7" ht="24.00" thickBot="1" customHeight="1">
      <c r="A17" s="1" t="s">
        <v>33</v>
      </c>
      <c r="B17" s="1"/>
      <c r="C17" s="10" t="s">
        <v>34</v>
      </c>
      <c r="D17" s="1" t="s">
        <v>35</v>
      </c>
      <c r="E17" s="13">
        <v>1</v>
      </c>
      <c r="F17" s="14">
        <v>1028.09</v>
      </c>
      <c r="G17" s="14">
        <f ca="1">ROUND(INDIRECT(ADDRESS(ROW()+(0), COLUMN()+(-2), 1))*INDIRECT(ADDRESS(ROW()+(0), COLUMN()+(-1), 1)), 2)</f>
        <v>1028.09</v>
      </c>
    </row>
    <row r="18" spans="1:7" ht="13.50" thickBot="1" customHeight="1">
      <c r="A18" s="15"/>
      <c r="B18" s="15"/>
      <c r="C18" s="15"/>
      <c r="D18" s="15"/>
      <c r="E18" s="9" t="s">
        <v>36</v>
      </c>
      <c r="F18" s="9"/>
      <c r="G18" s="17">
        <f ca="1">ROUND(SUM(INDIRECT(ADDRESS(ROW()+(-1), COLUMN()+(0), 1)),INDIRECT(ADDRESS(ROW()+(-2), COLUMN()+(0), 1)),INDIRECT(ADDRESS(ROW()+(-3), COLUMN()+(0), 1)),INDIRECT(ADDRESS(ROW()+(-4), COLUMN()+(0), 1)),INDIRECT(ADDRESS(ROW()+(-5), COLUMN()+(0), 1)),INDIRECT(ADDRESS(ROW()+(-6), COLUMN()+(0), 1)),INDIRECT(ADDRESS(ROW()+(-7), COLUMN()+(0), 1)),INDIRECT(ADDRESS(ROW()+(-8), COLUMN()+(0), 1))), 2)</f>
        <v>1991.32</v>
      </c>
    </row>
    <row r="19" spans="1:7" ht="13.50" thickBot="1" customHeight="1">
      <c r="A19" s="15">
        <v>2</v>
      </c>
      <c r="B19" s="15"/>
      <c r="C19" s="15"/>
      <c r="D19" s="18" t="s">
        <v>37</v>
      </c>
      <c r="E19" s="18"/>
      <c r="F19" s="15"/>
      <c r="G19" s="15"/>
    </row>
    <row r="20" spans="1:7" ht="13.50" thickBot="1" customHeight="1">
      <c r="A20" s="1" t="s">
        <v>38</v>
      </c>
      <c r="B20" s="1"/>
      <c r="C20" s="10" t="s">
        <v>39</v>
      </c>
      <c r="D20" s="1" t="s">
        <v>40</v>
      </c>
      <c r="E20" s="11">
        <v>1.401</v>
      </c>
      <c r="F20" s="12">
        <v>121.97</v>
      </c>
      <c r="G20" s="12">
        <f ca="1">ROUND(INDIRECT(ADDRESS(ROW()+(0), COLUMN()+(-2), 1))*INDIRECT(ADDRESS(ROW()+(0), COLUMN()+(-1), 1)), 2)</f>
        <v>170.88</v>
      </c>
    </row>
    <row r="21" spans="1:7" ht="13.50" thickBot="1" customHeight="1">
      <c r="A21" s="1" t="s">
        <v>41</v>
      </c>
      <c r="B21" s="1"/>
      <c r="C21" s="10" t="s">
        <v>42</v>
      </c>
      <c r="D21" s="1" t="s">
        <v>43</v>
      </c>
      <c r="E21" s="13">
        <v>1.006</v>
      </c>
      <c r="F21" s="14">
        <v>71.46</v>
      </c>
      <c r="G21" s="14">
        <f ca="1">ROUND(INDIRECT(ADDRESS(ROW()+(0), COLUMN()+(-2), 1))*INDIRECT(ADDRESS(ROW()+(0), COLUMN()+(-1), 1)), 2)</f>
        <v>71.89</v>
      </c>
    </row>
    <row r="22" spans="1:7" ht="13.50" thickBot="1" customHeight="1">
      <c r="A22" s="15"/>
      <c r="B22" s="15"/>
      <c r="C22" s="15"/>
      <c r="D22" s="15"/>
      <c r="E22" s="9" t="s">
        <v>44</v>
      </c>
      <c r="F22" s="9"/>
      <c r="G22" s="17">
        <f ca="1">ROUND(SUM(INDIRECT(ADDRESS(ROW()+(-1), COLUMN()+(0), 1)),INDIRECT(ADDRESS(ROW()+(-2), COLUMN()+(0), 1))), 2)</f>
        <v>242.77</v>
      </c>
    </row>
    <row r="23" spans="1:7" ht="13.50" thickBot="1" customHeight="1">
      <c r="A23" s="15">
        <v>3</v>
      </c>
      <c r="B23" s="15"/>
      <c r="C23" s="15"/>
      <c r="D23" s="18" t="s">
        <v>45</v>
      </c>
      <c r="E23" s="18"/>
      <c r="F23" s="15"/>
      <c r="G23" s="15"/>
    </row>
    <row r="24" spans="1:7" ht="13.50" thickBot="1" customHeight="1">
      <c r="A24" s="19"/>
      <c r="B24" s="19"/>
      <c r="C24" s="20" t="s">
        <v>46</v>
      </c>
      <c r="D24" s="19" t="s">
        <v>47</v>
      </c>
      <c r="E24" s="13">
        <v>2</v>
      </c>
      <c r="F24" s="14">
        <f ca="1">ROUND(SUM(INDIRECT(ADDRESS(ROW()+(-2), COLUMN()+(1), 1)),INDIRECT(ADDRESS(ROW()+(-6), COLUMN()+(1), 1))), 2)</f>
        <v>2234.09</v>
      </c>
      <c r="G24" s="14">
        <f ca="1">ROUND(INDIRECT(ADDRESS(ROW()+(0), COLUMN()+(-2), 1))*INDIRECT(ADDRESS(ROW()+(0), COLUMN()+(-1), 1))/100, 2)</f>
        <v>44.68</v>
      </c>
    </row>
    <row r="25" spans="1:7" ht="13.50" thickBot="1" customHeight="1">
      <c r="A25" s="21" t="s">
        <v>48</v>
      </c>
      <c r="B25" s="21"/>
      <c r="C25" s="22"/>
      <c r="D25" s="23"/>
      <c r="E25" s="24" t="s">
        <v>49</v>
      </c>
      <c r="F25" s="25"/>
      <c r="G25" s="26">
        <f ca="1">ROUND(SUM(INDIRECT(ADDRESS(ROW()+(-1), COLUMN()+(0), 1)),INDIRECT(ADDRESS(ROW()+(-3), COLUMN()+(0), 1)),INDIRECT(ADDRESS(ROW()+(-7), COLUMN()+(0), 1))), 2)</f>
        <v>2278.77</v>
      </c>
    </row>
  </sheetData>
  <mergeCells count="27">
    <mergeCell ref="A1:G1"/>
    <mergeCell ref="C3:G3"/>
    <mergeCell ref="A5:G5"/>
    <mergeCell ref="A8:B8"/>
    <mergeCell ref="A9:B9"/>
    <mergeCell ref="D9:E9"/>
    <mergeCell ref="A10:B10"/>
    <mergeCell ref="A11:B11"/>
    <mergeCell ref="A12:B12"/>
    <mergeCell ref="A13:B13"/>
    <mergeCell ref="A14:B14"/>
    <mergeCell ref="A15:B15"/>
    <mergeCell ref="A16:B16"/>
    <mergeCell ref="A17:B17"/>
    <mergeCell ref="A18:B18"/>
    <mergeCell ref="E18:F18"/>
    <mergeCell ref="A19:B19"/>
    <mergeCell ref="D19:E19"/>
    <mergeCell ref="A20:B20"/>
    <mergeCell ref="A21:B21"/>
    <mergeCell ref="A22:B22"/>
    <mergeCell ref="E22:F22"/>
    <mergeCell ref="A23:B23"/>
    <mergeCell ref="D23:E23"/>
    <mergeCell ref="A24:B24"/>
    <mergeCell ref="A25:D25"/>
    <mergeCell ref="E25:F25"/>
  </mergeCells>
  <pageMargins left="0.147638" right="0.147638" top="0.206693" bottom="0.206693" header="0.0" footer="0.0"/>
  <pageSetup paperSize="9" orientation="portrait"/>
  <rowBreaks count="0" manualBreakCount="0">
    </rowBreaks>
</worksheet>
</file>