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<sst xmlns="http://schemas.openxmlformats.org/spreadsheetml/2006/main" count="52" uniqueCount="52">
  <si>
    <t xml:space="preserve"/>
  </si>
  <si>
    <t xml:space="preserve">IFW070</t>
  </si>
  <si>
    <t xml:space="preserve">Ud</t>
  </si>
  <si>
    <t xml:space="preserve">Registro.</t>
  </si>
  <si>
    <r>
      <rPr>
        <sz val="8.25"/>
        <color rgb="FF000000"/>
        <rFont val="Arial"/>
        <family val="2"/>
      </rPr>
      <t xml:space="preserve">Formación de registro enterrada, de dimensiones interiores 63x63x100 cm, construida con mampostería de tabique de barro perforado, de 1/2 pie de espesor, asentado con mortero de cemento, confeccionado en obra, dosificación 1:6, sobre solera de concreto simple f'c=30 MPa (300 kg/cm²), clasificación de exposición D, tamaño máximo del agregado 20 mm, revenimiento de 5 a 10 cm de 15 cm de espesor, enfoscada y bruñida interiormente con mortero de cemento, confeccionado en obra, con aditivo hidrófugo, dosificación 1:3 formando aristas y esquinas a media caña, con marco y tapa de fundición carga de rotura 125 kN, para alojamiento de la válvula. Incluso mortero para sellado de juntas. El precio no incluye la válvula, la excavación ni el relleno del trasdós.</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</si>
  <si>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</si>
  <si>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</si>
  <si>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</si>
  <si>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</si>
  <si>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</si>
  <si>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</si>
  <si>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</si>
  <si>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mt10hmf071Ce</t>
  </si>
  <si>
    <t xml:space="preserve">m³</t>
  </si>
  <si>
    <t xml:space="preserve">Concreto simple f'c=30 MPa (300 kg/cm²), clasificación de exposición D, tamaño máximo del agregado 20 mm, revenimiento nominal del concreto fresco de 5 a 10 mm, premezclado, según RCDF NTC Diseño y Construcción de Estructuras de Concreto (2004).</t>
  </si>
  <si>
    <t xml:space="preserve">mt04lpv010a</t>
  </si>
  <si>
    <t xml:space="preserve">Ud</t>
  </si>
  <si>
    <t xml:space="preserve">Tabique de barro perforado (panal), para revestir, 24x11,5x9 cm, densidad 780 kg/m³.</t>
  </si>
  <si>
    <t xml:space="preserve">mt08aaa010a</t>
  </si>
  <si>
    <t xml:space="preserve">m³</t>
  </si>
  <si>
    <t xml:space="preserve">Agua.</t>
  </si>
  <si>
    <t xml:space="preserve">mt01arg005a</t>
  </si>
  <si>
    <t xml:space="preserve">t</t>
  </si>
  <si>
    <t xml:space="preserve">Arena de cantera, para mortero hecho en obra.</t>
  </si>
  <si>
    <t xml:space="preserve">mt08cem000f</t>
  </si>
  <si>
    <t xml:space="preserve">kg</t>
  </si>
  <si>
    <t xml:space="preserve">Cemento gris en sacos.</t>
  </si>
  <si>
    <t xml:space="preserve">mt08adt010</t>
  </si>
  <si>
    <t xml:space="preserve">kg</t>
  </si>
  <si>
    <t xml:space="preserve">Aditivo hidrófugo para impermeabilización de morteros u concretos.</t>
  </si>
  <si>
    <t xml:space="preserve">mt11tfa010c</t>
  </si>
  <si>
    <t xml:space="preserve">Ud</t>
  </si>
  <si>
    <t xml:space="preserve">Marco y tapa de fundición, 60x60 cm, para registro registrable, carga de rotura 125 kN.</t>
  </si>
  <si>
    <t xml:space="preserve">Subtotal materiales:</t>
  </si>
  <si>
    <t xml:space="preserve">Equipo y herramienta</t>
  </si>
  <si>
    <t xml:space="preserve">mq06hor010</t>
  </si>
  <si>
    <t xml:space="preserve">h</t>
  </si>
  <si>
    <t xml:space="preserve">Revolvedora de concreto eléctrica con una capacidad de amasado de 160 l.</t>
  </si>
  <si>
    <t xml:space="preserve">Subtotal equipo y herramienta:</t>
  </si>
  <si>
    <t xml:space="preserve">Mano de obra</t>
  </si>
  <si>
    <t xml:space="preserve">mo020</t>
  </si>
  <si>
    <t xml:space="preserve">h</t>
  </si>
  <si>
    <t xml:space="preserve">Oficial albañil.</t>
  </si>
  <si>
    <t xml:space="preserve">mo113</t>
  </si>
  <si>
    <t xml:space="preserve">h</t>
  </si>
  <si>
    <t xml:space="preserve">Cabo albañil.</t>
  </si>
  <si>
    <t xml:space="preserve">Subtotal mano de obra:</t>
  </si>
  <si>
    <t xml:space="preserve">Herramienta menor</t>
  </si>
  <si>
    <t xml:space="preserve">%</t>
  </si>
  <si>
    <t xml:space="preserve">Herramienta menor</t>
  </si>
  <si>
    <t xml:space="preserve">Costo de mantenimiento decenal: $ 135,25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</si>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</sst>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7.48" customWidth="1"/>
    <col min="4" max="4" width="65.62" customWidth="1"/>
    <col min="5" max="5" width="14.79" customWidth="1"/>
    <col min="6" max="6" width="15.30"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13.5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1">
        <v>0.185</v>
      </c>
      <c r="F10" s="12">
        <v>1844.42</v>
      </c>
      <c r="G10" s="12">
        <f ca="1">ROUND(INDIRECT(ADDRESS(ROW()+(0), COLUMN()+(-2), 1))*INDIRECT(ADDRESS(ROW()+(0), COLUMN()+(-1), 1)), 2)</f>
        <v>341.22</v>
      </c>
    </row>
    <row r="11" spans="1:7" ht="24.00" thickBot="1" customHeight="1">
      <c r="A11" s="1" t="s">
        <v>15</v>
      </c>
      <c r="B11" s="1"/>
      <c r="C11" s="10" t="s">
        <v>16</v>
      </c>
      <c r="D11" s="1" t="s">
        <v>17</v>
      </c>
      <c r="E11" s="11">
        <v>106</v>
      </c>
      <c r="F11" s="12">
        <v>6.39</v>
      </c>
      <c r="G11" s="12">
        <f ca="1">ROUND(INDIRECT(ADDRESS(ROW()+(0), COLUMN()+(-2), 1))*INDIRECT(ADDRESS(ROW()+(0), COLUMN()+(-1), 1)), 2)</f>
        <v>677.34</v>
      </c>
    </row>
    <row r="12" spans="1:7" ht="13.50" thickBot="1" customHeight="1">
      <c r="A12" s="1" t="s">
        <v>18</v>
      </c>
      <c r="B12" s="1"/>
      <c r="C12" s="10" t="s">
        <v>19</v>
      </c>
      <c r="D12" s="1" t="s">
        <v>20</v>
      </c>
      <c r="E12" s="11">
        <v>0.016</v>
      </c>
      <c r="F12" s="12">
        <v>22.64</v>
      </c>
      <c r="G12" s="12">
        <f ca="1">ROUND(INDIRECT(ADDRESS(ROW()+(0), COLUMN()+(-2), 1))*INDIRECT(ADDRESS(ROW()+(0), COLUMN()+(-1), 1)), 2)</f>
        <v>0.36</v>
      </c>
    </row>
    <row r="13" spans="1:7" ht="13.50" thickBot="1" customHeight="1">
      <c r="A13" s="1" t="s">
        <v>21</v>
      </c>
      <c r="B13" s="1"/>
      <c r="C13" s="10" t="s">
        <v>22</v>
      </c>
      <c r="D13" s="1" t="s">
        <v>23</v>
      </c>
      <c r="E13" s="11">
        <v>0.122</v>
      </c>
      <c r="F13" s="12">
        <v>312.71</v>
      </c>
      <c r="G13" s="12">
        <f ca="1">ROUND(INDIRECT(ADDRESS(ROW()+(0), COLUMN()+(-2), 1))*INDIRECT(ADDRESS(ROW()+(0), COLUMN()+(-1), 1)), 2)</f>
        <v>38.15</v>
      </c>
    </row>
    <row r="14" spans="1:7" ht="13.50" thickBot="1" customHeight="1">
      <c r="A14" s="1" t="s">
        <v>24</v>
      </c>
      <c r="B14" s="1"/>
      <c r="C14" s="10" t="s">
        <v>25</v>
      </c>
      <c r="D14" s="1" t="s">
        <v>26</v>
      </c>
      <c r="E14" s="11">
        <v>28.514</v>
      </c>
      <c r="F14" s="12">
        <v>2.22</v>
      </c>
      <c r="G14" s="12">
        <f ca="1">ROUND(INDIRECT(ADDRESS(ROW()+(0), COLUMN()+(-2), 1))*INDIRECT(ADDRESS(ROW()+(0), COLUMN()+(-1), 1)), 2)</f>
        <v>63.3</v>
      </c>
    </row>
    <row r="15" spans="1:7" ht="13.50" thickBot="1" customHeight="1">
      <c r="A15" s="1" t="s">
        <v>27</v>
      </c>
      <c r="B15" s="1"/>
      <c r="C15" s="10" t="s">
        <v>28</v>
      </c>
      <c r="D15" s="1" t="s">
        <v>29</v>
      </c>
      <c r="E15" s="11">
        <v>0.394</v>
      </c>
      <c r="F15" s="12">
        <v>18.11</v>
      </c>
      <c r="G15" s="12">
        <f ca="1">ROUND(INDIRECT(ADDRESS(ROW()+(0), COLUMN()+(-2), 1))*INDIRECT(ADDRESS(ROW()+(0), COLUMN()+(-1), 1)), 2)</f>
        <v>7.14</v>
      </c>
    </row>
    <row r="16" spans="1:7" ht="24.00" thickBot="1" customHeight="1">
      <c r="A16" s="1" t="s">
        <v>30</v>
      </c>
      <c r="B16" s="1"/>
      <c r="C16" s="10" t="s">
        <v>31</v>
      </c>
      <c r="D16" s="1" t="s">
        <v>32</v>
      </c>
      <c r="E16" s="13">
        <v>1</v>
      </c>
      <c r="F16" s="14">
        <v>1028.09</v>
      </c>
      <c r="G16" s="14">
        <f ca="1">ROUND(INDIRECT(ADDRESS(ROW()+(0), COLUMN()+(-2), 1))*INDIRECT(ADDRESS(ROW()+(0), COLUMN()+(-1), 1)), 2)</f>
        <v>1028.09</v>
      </c>
    </row>
    <row r="17" spans="1:7" ht="13.50" thickBot="1" customHeight="1">
      <c r="A17" s="15"/>
      <c r="B17" s="15"/>
      <c r="C17" s="15"/>
      <c r="D17" s="15"/>
      <c r="E17" s="9" t="s">
        <v>33</v>
      </c>
      <c r="F17" s="9"/>
      <c r="G17" s="17">
        <f ca="1">ROUND(SUM(INDIRECT(ADDRESS(ROW()+(-1), COLUMN()+(0), 1)),INDIRECT(ADDRESS(ROW()+(-2), COLUMN()+(0), 1)),INDIRECT(ADDRESS(ROW()+(-3), COLUMN()+(0), 1)),INDIRECT(ADDRESS(ROW()+(-4), COLUMN()+(0), 1)),INDIRECT(ADDRESS(ROW()+(-5), COLUMN()+(0), 1)),INDIRECT(ADDRESS(ROW()+(-6), COLUMN()+(0), 1)),INDIRECT(ADDRESS(ROW()+(-7), COLUMN()+(0), 1))), 2)</f>
        <v>2155.6</v>
      </c>
    </row>
    <row r="18" spans="1:7" ht="13.50" thickBot="1" customHeight="1">
      <c r="A18" s="15">
        <v>2</v>
      </c>
      <c r="B18" s="15"/>
      <c r="C18" s="15"/>
      <c r="D18" s="18" t="s">
        <v>34</v>
      </c>
      <c r="E18" s="18"/>
      <c r="F18" s="15"/>
      <c r="G18" s="15"/>
    </row>
    <row r="19" spans="1:7" ht="13.50" thickBot="1" customHeight="1">
      <c r="A19" s="1" t="s">
        <v>35</v>
      </c>
      <c r="B19" s="1"/>
      <c r="C19" s="10" t="s">
        <v>36</v>
      </c>
      <c r="D19" s="1" t="s">
        <v>37</v>
      </c>
      <c r="E19" s="13">
        <v>0.055</v>
      </c>
      <c r="F19" s="14">
        <v>53.42</v>
      </c>
      <c r="G19" s="14">
        <f ca="1">ROUND(INDIRECT(ADDRESS(ROW()+(0), COLUMN()+(-2), 1))*INDIRECT(ADDRESS(ROW()+(0), COLUMN()+(-1), 1)), 2)</f>
        <v>2.94</v>
      </c>
    </row>
    <row r="20" spans="1:7" ht="13.50" thickBot="1" customHeight="1">
      <c r="A20" s="15"/>
      <c r="B20" s="15"/>
      <c r="C20" s="15"/>
      <c r="D20" s="15"/>
      <c r="E20" s="9" t="s">
        <v>38</v>
      </c>
      <c r="F20" s="9"/>
      <c r="G20" s="17">
        <f ca="1">ROUND(SUM(INDIRECT(ADDRESS(ROW()+(-1), COLUMN()+(0), 1))), 2)</f>
        <v>2.94</v>
      </c>
    </row>
    <row r="21" spans="1:7" ht="13.50" thickBot="1" customHeight="1">
      <c r="A21" s="15">
        <v>3</v>
      </c>
      <c r="B21" s="15"/>
      <c r="C21" s="15"/>
      <c r="D21" s="18" t="s">
        <v>39</v>
      </c>
      <c r="E21" s="18"/>
      <c r="F21" s="15"/>
      <c r="G21" s="15"/>
    </row>
    <row r="22" spans="1:7" ht="13.50" thickBot="1" customHeight="1">
      <c r="A22" s="1" t="s">
        <v>40</v>
      </c>
      <c r="B22" s="1"/>
      <c r="C22" s="10" t="s">
        <v>41</v>
      </c>
      <c r="D22" s="1" t="s">
        <v>42</v>
      </c>
      <c r="E22" s="11">
        <v>2.527</v>
      </c>
      <c r="F22" s="12">
        <v>121.97</v>
      </c>
      <c r="G22" s="12">
        <f ca="1">ROUND(INDIRECT(ADDRESS(ROW()+(0), COLUMN()+(-2), 1))*INDIRECT(ADDRESS(ROW()+(0), COLUMN()+(-1), 1)), 2)</f>
        <v>308.22</v>
      </c>
    </row>
    <row r="23" spans="1:7" ht="13.50" thickBot="1" customHeight="1">
      <c r="A23" s="1" t="s">
        <v>43</v>
      </c>
      <c r="B23" s="1"/>
      <c r="C23" s="10" t="s">
        <v>44</v>
      </c>
      <c r="D23" s="1" t="s">
        <v>45</v>
      </c>
      <c r="E23" s="13">
        <v>2.592</v>
      </c>
      <c r="F23" s="14">
        <v>71.46</v>
      </c>
      <c r="G23" s="14">
        <f ca="1">ROUND(INDIRECT(ADDRESS(ROW()+(0), COLUMN()+(-2), 1))*INDIRECT(ADDRESS(ROW()+(0), COLUMN()+(-1), 1)), 2)</f>
        <v>185.22</v>
      </c>
    </row>
    <row r="24" spans="1:7" ht="13.50" thickBot="1" customHeight="1">
      <c r="A24" s="15"/>
      <c r="B24" s="15"/>
      <c r="C24" s="15"/>
      <c r="D24" s="15"/>
      <c r="E24" s="9" t="s">
        <v>46</v>
      </c>
      <c r="F24" s="9"/>
      <c r="G24" s="17">
        <f ca="1">ROUND(SUM(INDIRECT(ADDRESS(ROW()+(-1), COLUMN()+(0), 1)),INDIRECT(ADDRESS(ROW()+(-2), COLUMN()+(0), 1))), 2)</f>
        <v>493.44</v>
      </c>
    </row>
    <row r="25" spans="1:7" ht="13.50" thickBot="1" customHeight="1">
      <c r="A25" s="15">
        <v>4</v>
      </c>
      <c r="B25" s="15"/>
      <c r="C25" s="15"/>
      <c r="D25" s="18" t="s">
        <v>47</v>
      </c>
      <c r="E25" s="18"/>
      <c r="F25" s="15"/>
      <c r="G25" s="15"/>
    </row>
    <row r="26" spans="1:7" ht="13.50" thickBot="1" customHeight="1">
      <c r="A26" s="19"/>
      <c r="B26" s="19"/>
      <c r="C26" s="20" t="s">
        <v>48</v>
      </c>
      <c r="D26" s="19" t="s">
        <v>49</v>
      </c>
      <c r="E26" s="13">
        <v>2</v>
      </c>
      <c r="F26" s="14">
        <f ca="1">ROUND(SUM(INDIRECT(ADDRESS(ROW()+(-2), COLUMN()+(1), 1)),INDIRECT(ADDRESS(ROW()+(-6), COLUMN()+(1), 1)),INDIRECT(ADDRESS(ROW()+(-9), COLUMN()+(1), 1))), 2)</f>
        <v>2651.98</v>
      </c>
      <c r="G26" s="14">
        <f ca="1">ROUND(INDIRECT(ADDRESS(ROW()+(0), COLUMN()+(-2), 1))*INDIRECT(ADDRESS(ROW()+(0), COLUMN()+(-1), 1))/100, 2)</f>
        <v>53.04</v>
      </c>
    </row>
    <row r="27" spans="1:7" ht="13.50" thickBot="1" customHeight="1">
      <c r="A27" s="21" t="s">
        <v>50</v>
      </c>
      <c r="B27" s="21"/>
      <c r="C27" s="22"/>
      <c r="D27" s="23"/>
      <c r="E27" s="24" t="s">
        <v>51</v>
      </c>
      <c r="F27" s="25"/>
      <c r="G27" s="26">
        <f ca="1">ROUND(SUM(INDIRECT(ADDRESS(ROW()+(-1), COLUMN()+(0), 1)),INDIRECT(ADDRESS(ROW()+(-3), COLUMN()+(0), 1)),INDIRECT(ADDRESS(ROW()+(-7), COLUMN()+(0), 1)),INDIRECT(ADDRESS(ROW()+(-10), COLUMN()+(0), 1))), 2)</f>
        <v>2705.02</v>
      </c>
    </row>
  </sheetData>
  <mergeCells count="31">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E17:F17"/>
    <mergeCell ref="A18:B18"/>
    <mergeCell ref="D18:E18"/>
    <mergeCell ref="A19:B19"/>
    <mergeCell ref="A20:B20"/>
    <mergeCell ref="E20:F20"/>
    <mergeCell ref="A21:B21"/>
    <mergeCell ref="D21:E21"/>
    <mergeCell ref="A22:B22"/>
    <mergeCell ref="A23:B23"/>
    <mergeCell ref="A24:B24"/>
    <mergeCell ref="E24:F24"/>
    <mergeCell ref="A25:B25"/>
    <mergeCell ref="D25:E25"/>
    <mergeCell ref="A26:B26"/>
    <mergeCell ref="A27:D27"/>
    <mergeCell ref="E27:F27"/>
  </mergeCells>
  <pageMargins left="0.147638" right="0.147638" top="0.206693" bottom="0.206693" header="0.0" footer="0.0"/>
  <pageSetup paperSize="9" orientation="portrait"/>
  <rowBreaks count="0" manualBreakCount="0">
    </rowBreaks>
</worksheet>
</file>