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<sst xmlns="http://schemas.openxmlformats.org/spreadsheetml/2006/main" count="29" uniqueCount="29">
  <si>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</si>
  <si>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IEM122</t>
  </si>
  <si>
    <t xml:space="preserve">Ud</t>
  </si>
  <si>
    <t xml:space="preserve">Detector de presencia, empotrado, antivandálico.</t>
  </si>
  <si>
    <r>
      <rPr>
        <sz val="8.25"/>
        <color rgb="FF000000"/>
        <rFont val="Arial"/>
        <family val="2"/>
      </rPr>
      <t xml:space="preserve">Detector de presencia, antivandálico, con grado de protección IP44, gama media formado por mecanismo de conmutación para automatización del sistema de alumbrado y detector de presencia, antivandálico,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</si>
  <si>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</si>
  <si>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</si>
  <si>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</si>
  <si>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</si>
  <si>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</si>
  <si>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</si>
  <si>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</si>
  <si>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mt34gir090a</t>
  </si>
  <si>
    <t xml:space="preserve">Ud</t>
  </si>
  <si>
    <t xml:space="preserve">Mecanismo de conmutación para automatización del sistema de alumbrado, tensión de alimentación 230 V, para empotrar.</t>
  </si>
  <si>
    <t xml:space="preserve">mt34gir891b</t>
  </si>
  <si>
    <t xml:space="preserve">Ud</t>
  </si>
  <si>
    <t xml:space="preserve">Detector de presencia, antivandálico, de material termoplástico color blanco acabado brillante, con grado de protección IP40, regulable en sensibilidad lumínica, ángulo de detección de 180° con alcance frontal de 32 m y lateral de 19 m, y altura máxima de instalación 1,1 m, con resistencia a los rayos UV y a la intemperie.</t>
  </si>
  <si>
    <t xml:space="preserve">Subtotal materiales:</t>
  </si>
  <si>
    <t xml:space="preserve">Mano de obra</t>
  </si>
  <si>
    <t xml:space="preserve">mo003</t>
  </si>
  <si>
    <t xml:space="preserve">h</t>
  </si>
  <si>
    <t xml:space="preserve">Oficial electricista.</t>
  </si>
  <si>
    <t xml:space="preserve">Subtotal mano de obra:</t>
  </si>
  <si>
    <t xml:space="preserve">Herramienta menor</t>
  </si>
  <si>
    <t xml:space="preserve">%</t>
  </si>
  <si>
    <t xml:space="preserve">Herramienta menor</t>
  </si>
  <si>
    <t xml:space="preserve">Costo de mantenimiento decenal: $ 253,68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</si>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</sst>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2.38" customWidth="1"/>
    <col min="4" max="4" width="5.27" customWidth="1"/>
    <col min="5" max="5" width="73.9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2496.47</v>
      </c>
      <c r="H10" s="12">
        <f ca="1">ROUND(INDIRECT(ADDRESS(ROW()+(0), COLUMN()+(-2), 1))*INDIRECT(ADDRESS(ROW()+(0), COLUMN()+(-1), 1)), 2)</f>
        <v>2496.47</v>
      </c>
    </row>
    <row r="11" spans="1:8" ht="45.00" thickBot="1" customHeight="1">
      <c r="A11" s="1" t="s">
        <v>15</v>
      </c>
      <c r="B11" s="1"/>
      <c r="C11" s="10" t="s">
        <v>16</v>
      </c>
      <c r="D11" s="10"/>
      <c r="E11" s="1" t="s">
        <v>17</v>
      </c>
      <c r="F11" s="13">
        <v>1</v>
      </c>
      <c r="G11" s="14">
        <v>2454.01</v>
      </c>
      <c r="H11" s="14">
        <f ca="1">ROUND(INDIRECT(ADDRESS(ROW()+(0), COLUMN()+(-2), 1))*INDIRECT(ADDRESS(ROW()+(0), COLUMN()+(-1), 1)), 2)</f>
        <v>2454.01</v>
      </c>
    </row>
    <row r="12" spans="1:8" ht="13.50" thickBot="1" customHeight="1">
      <c r="A12" s="15"/>
      <c r="B12" s="15"/>
      <c r="C12" s="15"/>
      <c r="D12" s="15"/>
      <c r="E12" s="15"/>
      <c r="F12" s="9" t="s">
        <v>18</v>
      </c>
      <c r="G12" s="9"/>
      <c r="H12" s="17">
        <f ca="1">ROUND(SUM(INDIRECT(ADDRESS(ROW()+(-1), COLUMN()+(0), 1)),INDIRECT(ADDRESS(ROW()+(-2), COLUMN()+(0), 1))), 2)</f>
        <v>4950.48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0.189</v>
      </c>
      <c r="G14" s="14">
        <v>125.33</v>
      </c>
      <c r="H14" s="14">
        <f ca="1">ROUND(INDIRECT(ADDRESS(ROW()+(0), COLUMN()+(-2), 1))*INDIRECT(ADDRESS(ROW()+(0), COLUMN()+(-1), 1)), 2)</f>
        <v>23.69</v>
      </c>
    </row>
    <row r="15" spans="1:8" ht="13.50" thickBot="1" customHeight="1">
      <c r="A15" s="15"/>
      <c r="B15" s="15"/>
      <c r="C15" s="15"/>
      <c r="D15" s="15"/>
      <c r="E15" s="15"/>
      <c r="F15" s="9" t="s">
        <v>23</v>
      </c>
      <c r="G15" s="9"/>
      <c r="H15" s="17">
        <f ca="1">ROUND(SUM(INDIRECT(ADDRESS(ROW()+(-1), COLUMN()+(0), 1))), 2)</f>
        <v>23.69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4974.17</v>
      </c>
      <c r="H17" s="14">
        <f ca="1">ROUND(INDIRECT(ADDRESS(ROW()+(0), COLUMN()+(-2), 1))*INDIRECT(ADDRESS(ROW()+(0), COLUMN()+(-1), 1))/100, 2)</f>
        <v>99.48</v>
      </c>
    </row>
    <row r="18" spans="1:8" ht="13.50" thickBot="1" customHeight="1">
      <c r="A18" s="21" t="s">
        <v>27</v>
      </c>
      <c r="B18" s="21"/>
      <c r="C18" s="22"/>
      <c r="D18" s="22"/>
      <c r="E18" s="23"/>
      <c r="F18" s="24" t="s">
        <v>28</v>
      </c>
      <c r="G18" s="25"/>
      <c r="H18" s="26">
        <f ca="1">ROUND(SUM(INDIRECT(ADDRESS(ROW()+(-1), COLUMN()+(0), 1)),INDIRECT(ADDRESS(ROW()+(-3), COLUMN()+(0), 1)),INDIRECT(ADDRESS(ROW()+(-6), COLUMN()+(0), 1))), 2)</f>
        <v>5073.65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