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<sst xmlns="http://schemas.openxmlformats.org/spreadsheetml/2006/main" count="41" uniqueCount="41">
  <si>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</si>
  <si>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ICV162</t>
  </si>
  <si>
    <t xml:space="preserve">Ud</t>
  </si>
  <si>
    <t xml:space="preserve">Unidad agua-agua, bomba de calor, para producción de agua caliente sanitaria, calefacción y refrigeración.</t>
  </si>
  <si>
    <r>
      <rPr>
        <sz val="8.25"/>
        <color rgb="FF000000"/>
        <rFont val="Arial"/>
        <family val="2"/>
      </rPr>
      <t xml:space="preserve">Bomba de calor reversible, agua-agua, para gas R-410A, alimentación monofásica a 230 V, clase de eficiencia energética en calefacción A++, clase de eficiencia energética en agua caliente sanitaria A, perfil de consumo XL, interacumulador de agua caliente sanitaria de acero inoxidable de 171 l, potencia calorífica 5,9 kW, COP 4,6, potencia frigorífica 6,9 kW, EER 5,2, presión sonora 38 dBA, dimensiones 1868x595x600 mm, peso 212 kg, con temperatura de impulsión de hasta 65°C, circuito refrigerante con inyección de vapor EVI de alto rendimiento, válvula de 4 vías para inversión de ciclo, intercambiadores de placas de acero inoxidable de alta capacidad con inyección de líquido, calefacción eléctrica adicional de potencia configurable hasta 9 kW, control, con control de la temperatura con sonda exterior, display digital, por cable, programación diaria y semanal, para control de varios circuitos de calefacción con módulos y termostatos adicionales, y módulo hidráulico con intercambiador de placas, para el aprovechamiento energético del pozo de aguas subterráneas, y bombas de circulación de alta eficiencia.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</si>
  <si>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</si>
  <si>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</si>
  <si>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</si>
  <si>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</si>
  <si>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</si>
  <si>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</si>
  <si>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</si>
  <si>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mt42vai057d</t>
  </si>
  <si>
    <t xml:space="preserve">Ud</t>
  </si>
  <si>
    <t xml:space="preserve">Bomba de calor reversible, agua-agua, para gas R-410A, alimentación monofásica a 230 V, clase de eficiencia energética en calefacción A++, clase de eficiencia energética en agua caliente sanitaria A, perfil de consumo XL, interacumulador de agua caliente sanitaria de acero inoxidable de 171 l, potencia calorífica 5,9 kW, COP 4,6, potencia frigorífica 6,9 kW, EER 5,2, presión sonora 38 dBA, dimensiones 1868x595x600 mm, peso 212 kg, con temperatura de impulsión de hasta 65°C, circuito refrigerante con inyección de vapor EVI de alto rendimiento, válvula de 4 vías para inversión de ciclo, intercambiadores de placas de acero inoxidable de alta capacidad con inyección de líquido, calefacción eléctrica adicional de potencia configurable hasta 9 kW, control, con control de la temperatura con sonda exterior, display digital, por cable, programación diaria y semanal, para control de varios circuitos de calefacción con módulos y termostatos adicionales, y módulo hidráulico con intercambiador de placas, para el aprovechamiento energético del pozo de aguas subterráneas, y bombas de circulación de alta eficiencia.</t>
  </si>
  <si>
    <t xml:space="preserve">mt37www060f</t>
  </si>
  <si>
    <t xml:space="preserve">Ud</t>
  </si>
  <si>
    <t xml:space="preserve">Filtro retenedor de residuos de latón, con tamiz de acero inoxidable con perforaciones de 0,5 mm de diámetro, con rosca de 1 1/4", para una presión máxima de trabajo de 16 bar y una temperatura máxima de 110°C.</t>
  </si>
  <si>
    <t xml:space="preserve">mt37www050e</t>
  </si>
  <si>
    <t xml:space="preserve">Ud</t>
  </si>
  <si>
    <t xml:space="preserve">Conector antivibración, de goma, con rosca de 1 1/4",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</si>
  <si>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</si>
  <si>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</si>
  <si>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</si>
  <si>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mt37sve010e</t>
  </si>
  <si>
    <t xml:space="preserve">Ud</t>
  </si>
  <si>
    <t xml:space="preserve">Válvula de esfera de latón niquelado para roscar de 1 1/4".</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</si>
  <si>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</si>
  <si>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</si>
  <si>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</si>
  <si>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</si>
  <si>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</si>
  <si>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</si>
  <si>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</si>
  <si>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</si>
  <si>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</si>
  <si>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</si>
  <si>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</si>
  <si>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</si>
  <si>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Costo de mantenimiento decenal: $ 331.676,40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</si>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</sst>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8.8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500362</v>
      </c>
      <c r="H10" s="12">
        <f ca="1">ROUND(INDIRECT(ADDRESS(ROW()+(0), COLUMN()+(-2), 1))*INDIRECT(ADDRESS(ROW()+(0), COLUMN()+(-1), 1)), 2)</f>
        <v>500362</v>
      </c>
    </row>
    <row r="11" spans="1:8" ht="34.50" thickBot="1" customHeight="1">
      <c r="A11" s="1" t="s">
        <v>15</v>
      </c>
      <c r="B11" s="1"/>
      <c r="C11" s="1"/>
      <c r="D11" s="10" t="s">
        <v>16</v>
      </c>
      <c r="E11" s="1" t="s">
        <v>17</v>
      </c>
      <c r="F11" s="11">
        <v>1</v>
      </c>
      <c r="G11" s="12">
        <v>347.66</v>
      </c>
      <c r="H11" s="12">
        <f ca="1">ROUND(INDIRECT(ADDRESS(ROW()+(0), COLUMN()+(-2), 1))*INDIRECT(ADDRESS(ROW()+(0), COLUMN()+(-1), 1)), 2)</f>
        <v>347.66</v>
      </c>
    </row>
    <row r="12" spans="1:8" ht="24.00" thickBot="1" customHeight="1">
      <c r="A12" s="1" t="s">
        <v>18</v>
      </c>
      <c r="B12" s="1"/>
      <c r="C12" s="1"/>
      <c r="D12" s="10" t="s">
        <v>19</v>
      </c>
      <c r="E12" s="1" t="s">
        <v>20</v>
      </c>
      <c r="F12" s="11">
        <v>4</v>
      </c>
      <c r="G12" s="12">
        <v>692.16</v>
      </c>
      <c r="H12" s="12">
        <f ca="1">ROUND(INDIRECT(ADDRESS(ROW()+(0), COLUMN()+(-2), 1))*INDIRECT(ADDRESS(ROW()+(0), COLUMN()+(-1), 1)), 2)</f>
        <v>2768.64</v>
      </c>
    </row>
    <row r="13" spans="1:8" ht="24.00" thickBot="1" customHeight="1">
      <c r="A13" s="1" t="s">
        <v>21</v>
      </c>
      <c r="B13" s="1"/>
      <c r="C13" s="1"/>
      <c r="D13" s="10" t="s">
        <v>22</v>
      </c>
      <c r="E13" s="1" t="s">
        <v>23</v>
      </c>
      <c r="F13" s="11">
        <v>1</v>
      </c>
      <c r="G13" s="12">
        <v>1620.29</v>
      </c>
      <c r="H13" s="12">
        <f ca="1">ROUND(INDIRECT(ADDRESS(ROW()+(0), COLUMN()+(-2), 1))*INDIRECT(ADDRESS(ROW()+(0), COLUMN()+(-1), 1)), 2)</f>
        <v>1620.29</v>
      </c>
    </row>
    <row r="14" spans="1:8" ht="13.50" thickBot="1" customHeight="1">
      <c r="A14" s="1" t="s">
        <v>24</v>
      </c>
      <c r="B14" s="1"/>
      <c r="C14" s="1"/>
      <c r="D14" s="10" t="s">
        <v>25</v>
      </c>
      <c r="E14" s="1" t="s">
        <v>26</v>
      </c>
      <c r="F14" s="13">
        <v>4</v>
      </c>
      <c r="G14" s="14">
        <v>312.49</v>
      </c>
      <c r="H14" s="14">
        <f ca="1">ROUND(INDIRECT(ADDRESS(ROW()+(0), COLUMN()+(-2), 1))*INDIRECT(ADDRESS(ROW()+(0), COLUMN()+(-1), 1)), 2)</f>
        <v>1249.96</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506348</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8.331</v>
      </c>
      <c r="G17" s="12">
        <v>130.84</v>
      </c>
      <c r="H17" s="12">
        <f ca="1">ROUND(INDIRECT(ADDRESS(ROW()+(0), COLUMN()+(-2), 1))*INDIRECT(ADDRESS(ROW()+(0), COLUMN()+(-1), 1)), 2)</f>
        <v>1090.03</v>
      </c>
    </row>
    <row r="18" spans="1:8" ht="13.50" thickBot="1" customHeight="1">
      <c r="A18" s="1" t="s">
        <v>32</v>
      </c>
      <c r="B18" s="1"/>
      <c r="C18" s="1"/>
      <c r="D18" s="10" t="s">
        <v>33</v>
      </c>
      <c r="E18" s="1" t="s">
        <v>34</v>
      </c>
      <c r="F18" s="13">
        <v>8.331</v>
      </c>
      <c r="G18" s="14">
        <v>77.37</v>
      </c>
      <c r="H18" s="14">
        <f ca="1">ROUND(INDIRECT(ADDRESS(ROW()+(0), COLUMN()+(-2), 1))*INDIRECT(ADDRESS(ROW()+(0), COLUMN()+(-1), 1)), 2)</f>
        <v>644.57</v>
      </c>
    </row>
    <row r="19" spans="1:8" ht="13.50" thickBot="1" customHeight="1">
      <c r="A19" s="15"/>
      <c r="B19" s="15"/>
      <c r="C19" s="15"/>
      <c r="D19" s="15"/>
      <c r="E19" s="15"/>
      <c r="F19" s="9" t="s">
        <v>35</v>
      </c>
      <c r="G19" s="9"/>
      <c r="H19" s="17">
        <f ca="1">ROUND(SUM(INDIRECT(ADDRESS(ROW()+(-1), COLUMN()+(0), 1)),INDIRECT(ADDRESS(ROW()+(-2), COLUMN()+(0), 1))), 2)</f>
        <v>1734.6</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508083</v>
      </c>
      <c r="H21" s="14">
        <f ca="1">ROUND(INDIRECT(ADDRESS(ROW()+(0), COLUMN()+(-2), 1))*INDIRECT(ADDRESS(ROW()+(0), COLUMN()+(-1), 1))/100, 2)</f>
        <v>10161.6</v>
      </c>
    </row>
    <row r="22" spans="1:8" ht="13.50" thickBot="1" customHeight="1">
      <c r="A22" s="21" t="s">
        <v>39</v>
      </c>
      <c r="B22" s="21"/>
      <c r="C22" s="21"/>
      <c r="D22" s="22"/>
      <c r="E22" s="23"/>
      <c r="F22" s="24" t="s">
        <v>40</v>
      </c>
      <c r="G22" s="25"/>
      <c r="H22" s="26">
        <f ca="1">ROUND(SUM(INDIRECT(ADDRESS(ROW()+(-1), COLUMN()+(0), 1)),INDIRECT(ADDRESS(ROW()+(-3), COLUMN()+(0), 1)),INDIRECT(ADDRESS(ROW()+(-7), COLUMN()+(0), 1))), 2)</f>
        <v>518244</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