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<sst xmlns="http://schemas.openxmlformats.org/spreadsheetml/2006/main" count="52" uniqueCount="52">
  <si>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</si>
  <si>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EHI010</t>
  </si>
  <si>
    <t xml:space="preserve">m²</t>
  </si>
  <si>
    <t xml:space="preserve">Losa sanitaria ventilada.</t>
  </si>
  <si>
    <r>
      <rPr>
        <sz val="8.25"/>
        <color rgb="FF000000"/>
        <rFont val="Arial"/>
        <family val="2"/>
      </rPr>
      <t xml:space="preserve">Losa sanitaria de concreto reforzado de 20+4 cm de peralte total, sobre cimbra perdida de módulos de polipropileno reciclado, realizado con concreto f'c=20 MPa (200 kg/cm²), clasificación de exposición A1, tamaño máximo del agregado 12 mm, revenimiento de 5 a 10 cm, premezclado, y colado con grúa, acero fy=4200 kg/cm² en zona de cadenas y vigas de cimentación, cuantía 3 kg/m², y malla electrosoldada de alambre liso de acero tipo 6x6 6/6 como armado de reparto, colocada sobre separadores homologados, en capa de compresión de 4 cm de espesor; con juntas de retracción de 5 mm de espesor, mediante corte con disco de diamante; apoyado todo ello sobre base de plantilla. Incluso cadenas perimetrales de planta conformados con sistema de cimbra recuperable de tableros de madera. El precio no incluye la capa de plantilla.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</si>
  <si>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</si>
  <si>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</si>
  <si>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</si>
  <si>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</si>
  <si>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</si>
  <si>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</si>
  <si>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</si>
  <si>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mt07cid010j</t>
  </si>
  <si>
    <t xml:space="preserve">m²</t>
  </si>
  <si>
    <t xml:space="preserve">Cimbra perdida de módulos de polipropileno reciclado, de 50x50x20 cm, para soleras y losas sanitarias ventiladas.</t>
  </si>
  <si>
    <t xml:space="preserve">mt08efa010</t>
  </si>
  <si>
    <t xml:space="preserve">m²</t>
  </si>
  <si>
    <t xml:space="preserve">Sistema de cimbra recuperable de tableros de madera para cadenas perimetrales.</t>
  </si>
  <si>
    <t xml:space="preserve">mt07aco080a</t>
  </si>
  <si>
    <t xml:space="preserve">kg</t>
  </si>
  <si>
    <t xml:space="preserve">Acero fy=4200 kg/cm², de varios diámetros, según NMX-C-407-ONNCCE.</t>
  </si>
  <si>
    <t xml:space="preserve">mt07ame070o</t>
  </si>
  <si>
    <t xml:space="preserve">m²</t>
  </si>
  <si>
    <t xml:space="preserve">Malla electrosoldada de alambre liso de acero tipo 6x6 6/6, separación 15,24x15,24 cm y Ø 4,88-4,88 mm, según NMX-B-290-CANACERO.</t>
  </si>
  <si>
    <t xml:space="preserve">mt10haf061bc</t>
  </si>
  <si>
    <t xml:space="preserve">m³</t>
  </si>
  <si>
    <t xml:space="preserve">Concreto f'c=20 MPa (200 kg/cm²), clasificación de exposición A1, tamaño máximo del agregado 12 mm, revenimiento nominal del concreto fresco de 5 a 10 mm, premezclado, según RCDF NTC Diseño y Construcción de Estructuras de Concreto (2004).</t>
  </si>
  <si>
    <t xml:space="preserve">Subtotal materiales:</t>
  </si>
  <si>
    <t xml:space="preserve">Equipo y herramienta</t>
  </si>
  <si>
    <t xml:space="preserve">mq06vib020</t>
  </si>
  <si>
    <t xml:space="preserve">h</t>
  </si>
  <si>
    <t xml:space="preserve">Regla vibrante de 3 m.</t>
  </si>
  <si>
    <t xml:space="preserve">mq06cor020</t>
  </si>
  <si>
    <t xml:space="preserve">h</t>
  </si>
  <si>
    <t xml:space="preserve">Equipo para corte de juntas en soleras de concreto.</t>
  </si>
  <si>
    <t xml:space="preserve">Subtotal equipo y herramienta:</t>
  </si>
  <si>
    <t xml:space="preserve">Mano de obra</t>
  </si>
  <si>
    <t xml:space="preserve">mo042</t>
  </si>
  <si>
    <t xml:space="preserve">h</t>
  </si>
  <si>
    <t xml:space="preserve">Oficial estructurista.</t>
  </si>
  <si>
    <t xml:space="preserve">mo089</t>
  </si>
  <si>
    <t xml:space="preserve">h</t>
  </si>
  <si>
    <t xml:space="preserve">Ayudante estructurista.</t>
  </si>
  <si>
    <t xml:space="preserve">mo112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</si>
  <si>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</si>
  <si>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</si>
  <si>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</si>
  <si>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</si>
  <si>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</si>
  <si>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</si>
  <si>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$ 17,95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</si>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</sst>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29" customWidth="1"/>
    <col min="3" max="3" width="7.31" customWidth="1"/>
    <col min="4" max="4" width="67.66" customWidth="1"/>
    <col min="5" max="5" width="14.11" customWidth="1"/>
    <col min="6" max="6" width="15.98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133.99</v>
      </c>
      <c r="G10" s="12">
        <f ca="1">ROUND(INDIRECT(ADDRESS(ROW()+(0), COLUMN()+(-2), 1))*INDIRECT(ADDRESS(ROW()+(0), COLUMN()+(-1), 1)), 2)</f>
        <v>140.69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0.1</v>
      </c>
      <c r="F11" s="12">
        <v>16.9</v>
      </c>
      <c r="G11" s="12">
        <f ca="1">ROUND(INDIRECT(ADDRESS(ROW()+(0), COLUMN()+(-2), 1))*INDIRECT(ADDRESS(ROW()+(0), COLUMN()+(-1), 1)), 2)</f>
        <v>1.69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3</v>
      </c>
      <c r="F12" s="12">
        <v>11.5</v>
      </c>
      <c r="G12" s="12">
        <f ca="1">ROUND(INDIRECT(ADDRESS(ROW()+(0), COLUMN()+(-2), 1))*INDIRECT(ADDRESS(ROW()+(0), COLUMN()+(-1), 1)), 2)</f>
        <v>34.5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1.1</v>
      </c>
      <c r="F13" s="12">
        <v>33.18</v>
      </c>
      <c r="G13" s="12">
        <f ca="1">ROUND(INDIRECT(ADDRESS(ROW()+(0), COLUMN()+(-2), 1))*INDIRECT(ADDRESS(ROW()+(0), COLUMN()+(-1), 1)), 2)</f>
        <v>36.5</v>
      </c>
    </row>
    <row r="14" spans="1:7" ht="45.00" thickBot="1" customHeight="1">
      <c r="A14" s="1" t="s">
        <v>24</v>
      </c>
      <c r="B14" s="1"/>
      <c r="C14" s="10" t="s">
        <v>25</v>
      </c>
      <c r="D14" s="1" t="s">
        <v>26</v>
      </c>
      <c r="E14" s="13">
        <v>0.154</v>
      </c>
      <c r="F14" s="14">
        <v>1223.66</v>
      </c>
      <c r="G14" s="14">
        <f ca="1">ROUND(INDIRECT(ADDRESS(ROW()+(0), COLUMN()+(-2), 1))*INDIRECT(ADDRESS(ROW()+(0), COLUMN()+(-1), 1)), 2)</f>
        <v>188.44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401.82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0.082</v>
      </c>
      <c r="F17" s="12">
        <v>64.11</v>
      </c>
      <c r="G17" s="12">
        <f ca="1">ROUND(INDIRECT(ADDRESS(ROW()+(0), COLUMN()+(-2), 1))*INDIRECT(ADDRESS(ROW()+(0), COLUMN()+(-1), 1)), 2)</f>
        <v>5.26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0.075</v>
      </c>
      <c r="F18" s="14">
        <v>130.42</v>
      </c>
      <c r="G18" s="14">
        <f ca="1">ROUND(INDIRECT(ADDRESS(ROW()+(0), COLUMN()+(-2), 1))*INDIRECT(ADDRESS(ROW()+(0), COLUMN()+(-1), 1)), 2)</f>
        <v>9.78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15.04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1">
        <v>0.142</v>
      </c>
      <c r="F21" s="12">
        <v>81.67</v>
      </c>
      <c r="G21" s="12">
        <f ca="1">ROUND(INDIRECT(ADDRESS(ROW()+(0), COLUMN()+(-2), 1))*INDIRECT(ADDRESS(ROW()+(0), COLUMN()+(-1), 1)), 2)</f>
        <v>11.6</v>
      </c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0.142</v>
      </c>
      <c r="F22" s="12">
        <v>49.43</v>
      </c>
      <c r="G22" s="12">
        <f ca="1">ROUND(INDIRECT(ADDRESS(ROW()+(0), COLUMN()+(-2), 1))*INDIRECT(ADDRESS(ROW()+(0), COLUMN()+(-1), 1)), 2)</f>
        <v>7.02</v>
      </c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3">
        <v>0.094</v>
      </c>
      <c r="F23" s="14">
        <v>46.28</v>
      </c>
      <c r="G23" s="14">
        <f ca="1">ROUND(INDIRECT(ADDRESS(ROW()+(0), COLUMN()+(-2), 1))*INDIRECT(ADDRESS(ROW()+(0), COLUMN()+(-1), 1)), 2)</f>
        <v>4.35</v>
      </c>
    </row>
    <row r="24" spans="1:7" ht="13.50" thickBot="1" customHeight="1">
      <c r="A24" s="15"/>
      <c r="B24" s="15"/>
      <c r="C24" s="15"/>
      <c r="D24" s="15"/>
      <c r="E24" s="9" t="s">
        <v>46</v>
      </c>
      <c r="F24" s="9"/>
      <c r="G24" s="17">
        <f ca="1">ROUND(SUM(INDIRECT(ADDRESS(ROW()+(-1), COLUMN()+(0), 1)),INDIRECT(ADDRESS(ROW()+(-2), COLUMN()+(0), 1)),INDIRECT(ADDRESS(ROW()+(-3), COLUMN()+(0), 1))), 2)</f>
        <v>22.97</v>
      </c>
    </row>
    <row r="25" spans="1:7" ht="13.50" thickBot="1" customHeight="1">
      <c r="A25" s="15">
        <v>4</v>
      </c>
      <c r="B25" s="15"/>
      <c r="C25" s="15"/>
      <c r="D25" s="18" t="s">
        <v>47</v>
      </c>
      <c r="E25" s="18"/>
      <c r="F25" s="15"/>
      <c r="G25" s="15"/>
    </row>
    <row r="26" spans="1:7" ht="13.50" thickBot="1" customHeight="1">
      <c r="A26" s="19"/>
      <c r="B26" s="19"/>
      <c r="C26" s="20" t="s">
        <v>48</v>
      </c>
      <c r="D26" s="19" t="s">
        <v>49</v>
      </c>
      <c r="E26" s="13">
        <v>2</v>
      </c>
      <c r="F26" s="14">
        <f ca="1">ROUND(SUM(INDIRECT(ADDRESS(ROW()+(-2), COLUMN()+(1), 1)),INDIRECT(ADDRESS(ROW()+(-7), COLUMN()+(1), 1)),INDIRECT(ADDRESS(ROW()+(-11), COLUMN()+(1), 1))), 2)</f>
        <v>439.83</v>
      </c>
      <c r="G26" s="14">
        <f ca="1">ROUND(INDIRECT(ADDRESS(ROW()+(0), COLUMN()+(-2), 1))*INDIRECT(ADDRESS(ROW()+(0), COLUMN()+(-1), 1))/100, 2)</f>
        <v>8.8</v>
      </c>
    </row>
    <row r="27" spans="1:7" ht="13.50" thickBot="1" customHeight="1">
      <c r="A27" s="21" t="s">
        <v>50</v>
      </c>
      <c r="B27" s="21"/>
      <c r="C27" s="22"/>
      <c r="D27" s="23"/>
      <c r="E27" s="24" t="s">
        <v>51</v>
      </c>
      <c r="F27" s="25"/>
      <c r="G27" s="26">
        <f ca="1">ROUND(SUM(INDIRECT(ADDRESS(ROW()+(-1), COLUMN()+(0), 1)),INDIRECT(ADDRESS(ROW()+(-3), COLUMN()+(0), 1)),INDIRECT(ADDRESS(ROW()+(-8), COLUMN()+(0), 1)),INDIRECT(ADDRESS(ROW()+(-12), COLUMN()+(0), 1))), 2)</f>
        <v>448.63</v>
      </c>
    </row>
  </sheetData>
  <mergeCells count="3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A23:B23"/>
    <mergeCell ref="A24:B24"/>
    <mergeCell ref="E24:F24"/>
    <mergeCell ref="A25:B25"/>
    <mergeCell ref="D25:E25"/>
    <mergeCell ref="A26:B26"/>
    <mergeCell ref="A27:D27"/>
    <mergeCell ref="E27:F27"/>
  </mergeCells>
  <pageMargins left="0.147638" right="0.147638" top="0.206693" bottom="0.206693" header="0.0" footer="0.0"/>
  <pageSetup paperSize="9" orientation="portrait"/>
  <rowBreaks count="0" manualBreakCount="0">
    </rowBreaks>
</worksheet>
</file>