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<sst xmlns="http://schemas.openxmlformats.org/spreadsheetml/2006/main" count="43" uniqueCount="43">
  <si>
    <t xml:space="preserve"/>
  </si>
  <si>
    <t xml:space="preserve">CCP063</t>
  </si>
  <si>
    <t xml:space="preserve">m</t>
  </si>
  <si>
    <t xml:space="preserve">Encuentro de muro pantalla y losa de sótano.</t>
  </si>
  <si>
    <r>
      <rPr>
        <sz val="8.25"/>
        <color rgb="FF000000"/>
        <rFont val="Arial"/>
        <family val="2"/>
      </rPr>
      <t xml:space="preserve">Encuentro de muro pantalla y losa de sótano, mediante 2 varillas corrugadas de 16 mm de diámetro y 100 cm de longitud, de acero fy=4200 kg/cm², fijadas con resina epoxi cada 500 cm en orificios de 20 mm de diámetro y 250 mm de profundidad, practicados en rebaje perimetral con forma de media caña, de 5 cm de profundidad, ejecutado mediante fresado continuo del paramento del muro pantalla, y carga de escombros sobre camión o contenedor.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</si>
  <si>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</si>
  <si>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</si>
  <si>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</si>
  <si>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</si>
  <si>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</si>
  <si>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</si>
  <si>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</si>
  <si>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mt07anq010</t>
  </si>
  <si>
    <t xml:space="preserve">Ud</t>
  </si>
  <si>
    <t xml:space="preserve">Cartucho de adhesivo tixotrópico de dos componentes a base de resina epoxi, de 330 ml, para conexión de varilla corrugada de acero y muro pantalla.</t>
  </si>
  <si>
    <t xml:space="preserve">mt07aco080a</t>
  </si>
  <si>
    <t xml:space="preserve">kg</t>
  </si>
  <si>
    <t xml:space="preserve">Acero fy=4200 kg/cm², de varios diámetros, según NMX-C-407-ONNCCE.</t>
  </si>
  <si>
    <t xml:space="preserve">Subtotal materiales:</t>
  </si>
  <si>
    <t xml:space="preserve">Equipo y herramienta</t>
  </si>
  <si>
    <t xml:space="preserve">mq03fre010a</t>
  </si>
  <si>
    <t xml:space="preserve">h</t>
  </si>
  <si>
    <t xml:space="preserve">Equipo de fresado, para muro pantalla.</t>
  </si>
  <si>
    <t xml:space="preserve">mq01pan070b</t>
  </si>
  <si>
    <t xml:space="preserve">h</t>
  </si>
  <si>
    <t xml:space="preserve">Mini pala cargadora sobre ruedas, de 52 kW/1 m³ kW.</t>
  </si>
  <si>
    <t xml:space="preserve">mq06eim060</t>
  </si>
  <si>
    <t xml:space="preserve">h</t>
  </si>
  <si>
    <t xml:space="preserve">Aplicador manual para cartuchos de inyección de resinas, con accesorio mezclador.</t>
  </si>
  <si>
    <t xml:space="preserve">Subtotal equipo y herramienta:</t>
  </si>
  <si>
    <t xml:space="preserve">Mano de obra</t>
  </si>
  <si>
    <t xml:space="preserve">mo042</t>
  </si>
  <si>
    <t xml:space="preserve">h</t>
  </si>
  <si>
    <t xml:space="preserve">Oficial estructurista.</t>
  </si>
  <si>
    <t xml:space="preserve">mo089</t>
  </si>
  <si>
    <t xml:space="preserve">h</t>
  </si>
  <si>
    <t xml:space="preserve">Ayudante estructurista.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</si>
  <si>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</si>
  <si>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</si>
  <si>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</si>
  <si>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</si>
  <si>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$ 19,10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</si>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</sst>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59" customWidth="1"/>
    <col min="3" max="3" width="1.02" customWidth="1"/>
    <col min="4" max="4" width="6.63" customWidth="1"/>
    <col min="5" max="5" width="67.83" customWidth="1"/>
    <col min="6" max="6" width="14.11" customWidth="1"/>
    <col min="7" max="7" width="15.98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0.26</v>
      </c>
      <c r="G10" s="12">
        <v>941.07</v>
      </c>
      <c r="H10" s="12">
        <f ca="1">ROUND(INDIRECT(ADDRESS(ROW()+(0), COLUMN()+(-2), 1))*INDIRECT(ADDRESS(ROW()+(0), COLUMN()+(-1), 1)), 2)</f>
        <v>244.68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6.32</v>
      </c>
      <c r="G11" s="14">
        <v>12.74</v>
      </c>
      <c r="H11" s="14">
        <f ca="1">ROUND(INDIRECT(ADDRESS(ROW()+(0), COLUMN()+(-2), 1))*INDIRECT(ADDRESS(ROW()+(0), COLUMN()+(-1), 1)), 2)</f>
        <v>80.52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325.2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0.3</v>
      </c>
      <c r="G14" s="12">
        <v>1127.26</v>
      </c>
      <c r="H14" s="12">
        <f ca="1">ROUND(INDIRECT(ADDRESS(ROW()+(0), COLUMN()+(-2), 1))*INDIRECT(ADDRESS(ROW()+(0), COLUMN()+(-1), 1)), 2)</f>
        <v>338.18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1">
        <v>0.3</v>
      </c>
      <c r="G15" s="12">
        <v>569.87</v>
      </c>
      <c r="H15" s="12">
        <f ca="1">ROUND(INDIRECT(ADDRESS(ROW()+(0), COLUMN()+(-2), 1))*INDIRECT(ADDRESS(ROW()+(0), COLUMN()+(-1), 1)), 2)</f>
        <v>170.96</v>
      </c>
    </row>
    <row r="16" spans="1:8" ht="24.0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3">
        <v>1</v>
      </c>
      <c r="G16" s="14">
        <v>26.71</v>
      </c>
      <c r="H16" s="14">
        <f ca="1">ROUND(INDIRECT(ADDRESS(ROW()+(0), COLUMN()+(-2), 1))*INDIRECT(ADDRESS(ROW()+(0), COLUMN()+(-1), 1)), 2)</f>
        <v>26.71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1)),INDIRECT(ADDRESS(ROW()+(-3), COLUMN()+(0), 1))), 2)</f>
        <v>535.85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" t="s">
        <v>31</v>
      </c>
      <c r="B19" s="1"/>
      <c r="C19" s="10" t="s">
        <v>32</v>
      </c>
      <c r="D19" s="10"/>
      <c r="E19" s="1" t="s">
        <v>33</v>
      </c>
      <c r="F19" s="11">
        <v>0.353</v>
      </c>
      <c r="G19" s="12">
        <v>132.49</v>
      </c>
      <c r="H19" s="12">
        <f ca="1">ROUND(INDIRECT(ADDRESS(ROW()+(0), COLUMN()+(-2), 1))*INDIRECT(ADDRESS(ROW()+(0), COLUMN()+(-1), 1)), 2)</f>
        <v>46.77</v>
      </c>
    </row>
    <row r="20" spans="1:8" ht="13.50" thickBot="1" customHeight="1">
      <c r="A20" s="1" t="s">
        <v>34</v>
      </c>
      <c r="B20" s="1"/>
      <c r="C20" s="10" t="s">
        <v>35</v>
      </c>
      <c r="D20" s="10"/>
      <c r="E20" s="1" t="s">
        <v>36</v>
      </c>
      <c r="F20" s="13">
        <v>0.353</v>
      </c>
      <c r="G20" s="14">
        <v>80.62</v>
      </c>
      <c r="H20" s="14">
        <f ca="1">ROUND(INDIRECT(ADDRESS(ROW()+(0), COLUMN()+(-2), 1))*INDIRECT(ADDRESS(ROW()+(0), COLUMN()+(-1), 1)), 2)</f>
        <v>28.46</v>
      </c>
    </row>
    <row r="21" spans="1:8" ht="13.50" thickBot="1" customHeight="1">
      <c r="A21" s="15"/>
      <c r="B21" s="15"/>
      <c r="C21" s="15"/>
      <c r="D21" s="15"/>
      <c r="E21" s="15"/>
      <c r="F21" s="9" t="s">
        <v>37</v>
      </c>
      <c r="G21" s="9"/>
      <c r="H21" s="17">
        <f ca="1">ROUND(SUM(INDIRECT(ADDRESS(ROW()+(-1), COLUMN()+(0), 1)),INDIRECT(ADDRESS(ROW()+(-2), COLUMN()+(0), 1))), 2)</f>
        <v>75.23</v>
      </c>
    </row>
    <row r="22" spans="1:8" ht="13.50" thickBot="1" customHeight="1">
      <c r="A22" s="15">
        <v>4</v>
      </c>
      <c r="B22" s="15"/>
      <c r="C22" s="15"/>
      <c r="D22" s="15"/>
      <c r="E22" s="18" t="s">
        <v>38</v>
      </c>
      <c r="F22" s="18"/>
      <c r="G22" s="15"/>
      <c r="H22" s="15"/>
    </row>
    <row r="23" spans="1:8" ht="13.50" thickBot="1" customHeight="1">
      <c r="A23" s="19"/>
      <c r="B23" s="19"/>
      <c r="C23" s="20" t="s">
        <v>39</v>
      </c>
      <c r="D23" s="20"/>
      <c r="E23" s="19" t="s">
        <v>40</v>
      </c>
      <c r="F23" s="13">
        <v>2</v>
      </c>
      <c r="G23" s="14">
        <f ca="1">ROUND(SUM(INDIRECT(ADDRESS(ROW()+(-2), COLUMN()+(1), 1)),INDIRECT(ADDRESS(ROW()+(-6), COLUMN()+(1), 1)),INDIRECT(ADDRESS(ROW()+(-11), COLUMN()+(1), 1))), 2)</f>
        <v>936.28</v>
      </c>
      <c r="H23" s="14">
        <f ca="1">ROUND(INDIRECT(ADDRESS(ROW()+(0), COLUMN()+(-2), 1))*INDIRECT(ADDRESS(ROW()+(0), COLUMN()+(-1), 1))/100, 2)</f>
        <v>18.73</v>
      </c>
    </row>
    <row r="24" spans="1:8" ht="13.50" thickBot="1" customHeight="1">
      <c r="A24" s="21" t="s">
        <v>41</v>
      </c>
      <c r="B24" s="21"/>
      <c r="C24" s="22"/>
      <c r="D24" s="22"/>
      <c r="E24" s="23"/>
      <c r="F24" s="24" t="s">
        <v>42</v>
      </c>
      <c r="G24" s="25"/>
      <c r="H24" s="26">
        <f ca="1">ROUND(SUM(INDIRECT(ADDRESS(ROW()+(-1), COLUMN()+(0), 1)),INDIRECT(ADDRESS(ROW()+(-3), COLUMN()+(0), 1)),INDIRECT(ADDRESS(ROW()+(-7), COLUMN()+(0), 1)),INDIRECT(ADDRESS(ROW()+(-12), COLUMN()+(0), 1))), 2)</f>
        <v>955.01</v>
      </c>
    </row>
  </sheetData>
  <mergeCells count="4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E24"/>
    <mergeCell ref="F24:G24"/>
  </mergeCells>
  <pageMargins left="0.147638" right="0.147638" top="0.206693" bottom="0.206693" header="0.0" footer="0.0"/>
  <pageSetup paperSize="9" orientation="portrait"/>
  <rowBreaks count="0" manualBreakCount="0">
    </rowBreaks>
</worksheet>
</file>