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<sst xmlns="http://schemas.openxmlformats.org/spreadsheetml/2006/main" count="41" uniqueCount="41">
  <si>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</si>
  <si>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ASA011</t>
  </si>
  <si>
    <t xml:space="preserve">Ud</t>
  </si>
  <si>
    <t xml:space="preserve">Registro de concreto simple "in situ".</t>
  </si>
  <si>
    <r>
      <rPr>
        <sz val="8.25"/>
        <color rgb="FF000000"/>
        <rFont val="Arial"/>
        <family val="2"/>
      </rPr>
      <t xml:space="preserve">Registro de paso enterrada, de concreto simple "in situ" f'c=30 MPa (300 kg/cm²), clasificación de exposición D, tamaño máximo del agregado 20 mm, revenimiento de 5 a 10 cm, de dimensiones interiores 40x40x50 cm, sobre solera de concreto simple de 15 cm de espesor, formación de pendiente mínima del 2%, con el mismo tipo de concreto, cerrada superiormente con marco y tapa de fundición carga de rotura 125 kN; previa excavación con medios manuales y posterior relleno del trasdós con material granular. Incluso molde reutilizable de lámina metálica amortizable en 20 usos y colector de conexión de PVC, de tres entradas y una salida, con tapa de registro, para encuentros.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</si>
  <si>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</si>
  <si>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</si>
  <si>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</si>
  <si>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</si>
  <si>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</si>
  <si>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</si>
  <si>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</si>
  <si>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mt10hmf071Ce</t>
  </si>
  <si>
    <t xml:space="preserve">m³</t>
  </si>
  <si>
    <t xml:space="preserve">Concreto simple f'c=30 MPa (300 kg/cm²), clasificación de exposición D, tamaño máximo del agregado 20 mm, revenimiento nominal del concreto fresco de 5 a 10 mm, premezclado, según RCDF NTC Diseño y Construcción de Estructuras de Concreto (2004).</t>
  </si>
  <si>
    <t xml:space="preserve">mt11var130</t>
  </si>
  <si>
    <t xml:space="preserve">Ud</t>
  </si>
  <si>
    <t xml:space="preserve">Colector de conexión de PVC, con tres entradas y una salida, con tapa de registro.</t>
  </si>
  <si>
    <t xml:space="preserve">mt08epr030a</t>
  </si>
  <si>
    <t xml:space="preserve">Ud</t>
  </si>
  <si>
    <t xml:space="preserve">Molde reutilizable para formación de registros de sección cuadrada de 40x40x50 cm, de lámina metálica, incluso accesorios de montaje.</t>
  </si>
  <si>
    <t xml:space="preserve">mt11tfa010a</t>
  </si>
  <si>
    <t xml:space="preserve">Ud</t>
  </si>
  <si>
    <t xml:space="preserve">Marco y tapa de fundición, 40x40 cm, para registro registrable, carga de rotura 125 kN.</t>
  </si>
  <si>
    <t xml:space="preserve">mt01arr010a</t>
  </si>
  <si>
    <t xml:space="preserve">t</t>
  </si>
  <si>
    <t xml:space="preserve">Grava de cantera, de 19 a 25 mm de diámetro.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</si>
  <si>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</si>
  <si>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</si>
  <si>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</si>
  <si>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</si>
  <si>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albañil.</t>
  </si>
  <si>
    <t xml:space="preserve">mo113</t>
  </si>
  <si>
    <t xml:space="preserve">h</t>
  </si>
  <si>
    <t xml:space="preserve">Cabo albañil.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</si>
  <si>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</si>
  <si>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</si>
  <si>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</si>
  <si>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</si>
  <si>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$ 79,71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</si>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</sst>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5.27" customWidth="1"/>
    <col min="3" max="3" width="0.85" customWidth="1"/>
    <col min="4" max="4" width="6.80" customWidth="1"/>
    <col min="5" max="5" width="73.27" customWidth="1"/>
    <col min="6" max="6" width="11.05" customWidth="1"/>
    <col min="7" max="7" width="12.92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0.218</v>
      </c>
      <c r="G10" s="12">
        <v>1844.42</v>
      </c>
      <c r="H10" s="12">
        <f ca="1">ROUND(INDIRECT(ADDRESS(ROW()+(0), COLUMN()+(-2), 1))*INDIRECT(ADDRESS(ROW()+(0), COLUMN()+(-1), 1)), 2)</f>
        <v>402.08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2">
        <v>692.65</v>
      </c>
      <c r="H11" s="12">
        <f ca="1">ROUND(INDIRECT(ADDRESS(ROW()+(0), COLUMN()+(-2), 1))*INDIRECT(ADDRESS(ROW()+(0), COLUMN()+(-1), 1)), 2)</f>
        <v>692.65</v>
      </c>
    </row>
    <row r="12" spans="1:8" ht="24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0.05</v>
      </c>
      <c r="G12" s="12">
        <v>2759.52</v>
      </c>
      <c r="H12" s="12">
        <f ca="1">ROUND(INDIRECT(ADDRESS(ROW()+(0), COLUMN()+(-2), 1))*INDIRECT(ADDRESS(ROW()+(0), COLUMN()+(-1), 1)), 2)</f>
        <v>137.98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</v>
      </c>
      <c r="G13" s="12">
        <v>387.89</v>
      </c>
      <c r="H13" s="12">
        <f ca="1">ROUND(INDIRECT(ADDRESS(ROW()+(0), COLUMN()+(-2), 1))*INDIRECT(ADDRESS(ROW()+(0), COLUMN()+(-1), 1)), 2)</f>
        <v>387.89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3">
        <v>0.355</v>
      </c>
      <c r="G14" s="14">
        <v>199.78</v>
      </c>
      <c r="H14" s="14">
        <f ca="1">ROUND(INDIRECT(ADDRESS(ROW()+(0), COLUMN()+(-2), 1))*INDIRECT(ADDRESS(ROW()+(0), COLUMN()+(-1), 1)), 2)</f>
        <v>70.92</v>
      </c>
    </row>
    <row r="15" spans="1:8" ht="13.50" thickBot="1" customHeight="1">
      <c r="A15" s="15"/>
      <c r="B15" s="15"/>
      <c r="C15" s="15"/>
      <c r="D15" s="15"/>
      <c r="E15" s="15"/>
      <c r="F15" s="9" t="s">
        <v>27</v>
      </c>
      <c r="G15" s="9"/>
      <c r="H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1691.52</v>
      </c>
    </row>
    <row r="16" spans="1:8" ht="13.50" thickBot="1" customHeight="1">
      <c r="A16" s="15">
        <v>2</v>
      </c>
      <c r="B16" s="15"/>
      <c r="C16" s="15"/>
      <c r="D16" s="15"/>
      <c r="E16" s="18" t="s">
        <v>28</v>
      </c>
      <c r="F16" s="18"/>
      <c r="G16" s="15"/>
      <c r="H16" s="15"/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1">
        <v>1.136</v>
      </c>
      <c r="G17" s="12">
        <v>127.32</v>
      </c>
      <c r="H17" s="12">
        <f ca="1">ROUND(INDIRECT(ADDRESS(ROW()+(0), COLUMN()+(-2), 1))*INDIRECT(ADDRESS(ROW()+(0), COLUMN()+(-1), 1)), 2)</f>
        <v>144.64</v>
      </c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3">
        <v>1.574</v>
      </c>
      <c r="G18" s="14">
        <v>74.59</v>
      </c>
      <c r="H18" s="14">
        <f ca="1">ROUND(INDIRECT(ADDRESS(ROW()+(0), COLUMN()+(-2), 1))*INDIRECT(ADDRESS(ROW()+(0), COLUMN()+(-1), 1)), 2)</f>
        <v>117.4</v>
      </c>
    </row>
    <row r="19" spans="1:8" ht="13.50" thickBot="1" customHeight="1">
      <c r="A19" s="15"/>
      <c r="B19" s="15"/>
      <c r="C19" s="15"/>
      <c r="D19" s="15"/>
      <c r="E19" s="15"/>
      <c r="F19" s="9" t="s">
        <v>35</v>
      </c>
      <c r="G19" s="9"/>
      <c r="H19" s="17">
        <f ca="1">ROUND(SUM(INDIRECT(ADDRESS(ROW()+(-1), COLUMN()+(0), 1)),INDIRECT(ADDRESS(ROW()+(-2), COLUMN()+(0), 1))), 2)</f>
        <v>262.04</v>
      </c>
    </row>
    <row r="20" spans="1:8" ht="13.50" thickBot="1" customHeight="1">
      <c r="A20" s="15">
        <v>3</v>
      </c>
      <c r="B20" s="15"/>
      <c r="C20" s="15"/>
      <c r="D20" s="15"/>
      <c r="E20" s="18" t="s">
        <v>36</v>
      </c>
      <c r="F20" s="18"/>
      <c r="G20" s="15"/>
      <c r="H20" s="15"/>
    </row>
    <row r="21" spans="1:8" ht="13.50" thickBot="1" customHeight="1">
      <c r="A21" s="19"/>
      <c r="B21" s="19"/>
      <c r="C21" s="20" t="s">
        <v>37</v>
      </c>
      <c r="D21" s="20"/>
      <c r="E21" s="19" t="s">
        <v>38</v>
      </c>
      <c r="F21" s="13">
        <v>2</v>
      </c>
      <c r="G21" s="14">
        <f ca="1">ROUND(SUM(INDIRECT(ADDRESS(ROW()+(-2), COLUMN()+(1), 1)),INDIRECT(ADDRESS(ROW()+(-6), COLUMN()+(1), 1))), 2)</f>
        <v>1953.56</v>
      </c>
      <c r="H21" s="14">
        <f ca="1">ROUND(INDIRECT(ADDRESS(ROW()+(0), COLUMN()+(-2), 1))*INDIRECT(ADDRESS(ROW()+(0), COLUMN()+(-1), 1))/100, 2)</f>
        <v>39.07</v>
      </c>
    </row>
    <row r="22" spans="1:8" ht="13.50" thickBot="1" customHeight="1">
      <c r="A22" s="21" t="s">
        <v>39</v>
      </c>
      <c r="B22" s="21"/>
      <c r="C22" s="22"/>
      <c r="D22" s="22"/>
      <c r="E22" s="23"/>
      <c r="F22" s="24" t="s">
        <v>40</v>
      </c>
      <c r="G22" s="25"/>
      <c r="H22" s="26">
        <f ca="1">ROUND(SUM(INDIRECT(ADDRESS(ROW()+(-1), COLUMN()+(0), 1)),INDIRECT(ADDRESS(ROW()+(-3), COLUMN()+(0), 1)),INDIRECT(ADDRESS(ROW()+(-7), COLUMN()+(0), 1))), 2)</f>
        <v>1992.63</v>
      </c>
    </row>
  </sheetData>
  <mergeCells count="3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