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<sst xmlns="http://schemas.openxmlformats.org/spreadsheetml/2006/main" count="73" uniqueCount="73">
  <si>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</si>
  <si>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QAG060</t>
  </si>
  <si>
    <t xml:space="preserve">m²</t>
  </si>
  <si>
    <t xml:space="preserve">Techumbre plana transitable, no ventilada, con piso flotante aislante, tipo invertida. Impermeabilización con láminas de PVC, tipo monocapa.</t>
  </si>
  <si>
    <r>
      <rPr>
        <sz val="8.25"/>
        <color rgb="FF000000"/>
        <rFont val="Arial"/>
        <family val="2"/>
      </rPr>
      <t xml:space="preserve">Techumbre plana transitable, no ventilada, con piso flotante aislante, tipo invertida, pendiente del 1% al 5%, para tráfico peatonal privado. FORMACIÓN DE PENDIENTES: mediante encintado de limatesas, limahoyas y juntas con maestras de tabique de barro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flotado; CAPA SEPARADORA BAJO IMPERMEABILIZACIÓN: geotextil no tejido compuesto por fibras de poliéster unidas por agujeteado, (300 g/m²); IMPERMEABILIZACIÓN: tipo monocapa, no adherida, formada por una membrana impermeabilizante flexible de PVC-P, (fv), de 1,2 mm de espesor, con armado de velo de fibra de vidrio, y con resistencia a la intemperie, colocada suelta sobre la capa separadora, fijada en solapes mediante soldadura termoplástica, y en los bordes soldada a perfiles colaminados de lámina metálica y PVC-P; CAPA SEPARADORA BAJO PROTECCIÓN: geotextil no tejido compuesto por fibras de poliéster unidas por agujeteado, (200 g/m²); CAPA DE PROTECCIÓN Y AISLAMIENTO TÉRMICO: piso flotante de baldosas aislantes, formadas por 35 mm de mortero y 40 mm de poliestireno extruido, de 600x600 mm, color gris, acabado poroso, colocadas directamente sobre la capa separadora.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</si>
  <si>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</si>
  <si>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</si>
  <si>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</si>
  <si>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</si>
  <si>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</si>
  <si>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</si>
  <si>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</si>
  <si>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mt04lvc010c</t>
  </si>
  <si>
    <t xml:space="preserve">Ud</t>
  </si>
  <si>
    <t xml:space="preserve">Tabique de barro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</si>
  <si>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</si>
  <si>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</si>
  <si>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</si>
  <si>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</si>
  <si>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</si>
  <si>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</si>
  <si>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</si>
  <si>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</si>
  <si>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contracción.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</si>
  <si>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</si>
  <si>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</si>
  <si>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</si>
  <si>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</si>
  <si>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</si>
  <si>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</si>
  <si>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</si>
  <si>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</si>
  <si>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</si>
  <si>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mt14gsa020dg</t>
  </si>
  <si>
    <t xml:space="preserve">m²</t>
  </si>
  <si>
    <t xml:space="preserve">Geotextil no tejido compuesto por fibras de poliéster unidas por agujeteado, con una resistencia a la tracción longitudinal de 3,45 kN/m, una resistencia a la tracción transversal de 3,45 kN/m, una apertura de cono a la prueba de perforación dinámica según ISO 13433 inferior a 15 mm, resistencia CBR a punzonamiento 0,8 kN y una masa superficial de 300 g/m².</t>
  </si>
  <si>
    <t xml:space="preserve">mt15dac010c</t>
  </si>
  <si>
    <t xml:space="preserve">m²</t>
  </si>
  <si>
    <t xml:space="preserve">Membrana impermeabilizante flexible de PVC-P, (fv), de 1,2 mm de espesor, con armado de velo de fibra de vidrio, y con resistencia a la intemperie.</t>
  </si>
  <si>
    <t xml:space="preserve">mt15dan020z</t>
  </si>
  <si>
    <t xml:space="preserve">m</t>
  </si>
  <si>
    <t xml:space="preserve">Perfil colaminado de lámina de acero y PVC-P, plano, para remate de impermeabilización en los extremos de las membranas de PVC-P y en encuentros con elementos verticales.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</si>
  <si>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</si>
  <si>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</si>
  <si>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 la prueba de perforación dinámica según ISO 13433 inferior a 27 mm, resistencia CBR a punzonamiento 0,4 kN y una masa superficial de 200 g/m².</t>
  </si>
  <si>
    <t xml:space="preserve">mt15lfs010a</t>
  </si>
  <si>
    <t xml:space="preserve">m²</t>
  </si>
  <si>
    <t xml:space="preserve">Baldosa aislante, formada por 35 mm de mortero y 40 mm de poliestireno extruido, conductividad térmica 0,033 W/(mK).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</si>
  <si>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</si>
  <si>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</si>
  <si>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</si>
  <si>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</si>
  <si>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</si>
  <si>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</si>
  <si>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</si>
  <si>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</si>
  <si>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</si>
  <si>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</si>
  <si>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</si>
  <si>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</si>
  <si>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</si>
  <si>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mo029</t>
  </si>
  <si>
    <t xml:space="preserve">h</t>
  </si>
  <si>
    <t xml:space="preserve">Oficial aplicador de membranas y mantos impermeabilizantes.</t>
  </si>
  <si>
    <t xml:space="preserve">mo067</t>
  </si>
  <si>
    <t xml:space="preserve">h</t>
  </si>
  <si>
    <t xml:space="preserve">Ayudante aplicador de membranas y mantos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</si>
  <si>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</si>
  <si>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</si>
  <si>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</si>
  <si>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</si>
  <si>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$ 573,75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</si>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</sst>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6.29" customWidth="1"/>
    <col min="5" max="5" width="67.32" customWidth="1"/>
    <col min="6" max="6" width="14.28" customWidth="1"/>
    <col min="7" max="7" width="15.8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4.93</v>
      </c>
      <c r="H10" s="12">
        <f ca="1">ROUND(INDIRECT(ADDRESS(ROW()+(0), COLUMN()+(-2), 1))*INDIRECT(ADDRESS(ROW()+(0), COLUMN()+(-1), 1)), 2)</f>
        <v>14.79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2534.33</v>
      </c>
      <c r="H11" s="12">
        <f ca="1">ROUND(INDIRECT(ADDRESS(ROW()+(0), COLUMN()+(-2), 1))*INDIRECT(ADDRESS(ROW()+(0), COLUMN()+(-1), 1)), 2)</f>
        <v>253.43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1650.52</v>
      </c>
      <c r="H12" s="12">
        <f ca="1">ROUND(INDIRECT(ADDRESS(ROW()+(0), COLUMN()+(-2), 1))*INDIRECT(ADDRESS(ROW()+(0), COLUMN()+(-1), 1)), 2)</f>
        <v>16.51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</v>
      </c>
      <c r="G13" s="12">
        <v>39.7</v>
      </c>
      <c r="H13" s="12">
        <f ca="1">ROUND(INDIRECT(ADDRESS(ROW()+(0), COLUMN()+(-2), 1))*INDIRECT(ADDRESS(ROW()+(0), COLUMN()+(-1), 1)), 2)</f>
        <v>0.4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0.008</v>
      </c>
      <c r="G14" s="12">
        <v>22.86</v>
      </c>
      <c r="H14" s="12">
        <f ca="1">ROUND(INDIRECT(ADDRESS(ROW()+(0), COLUMN()+(-2), 1))*INDIRECT(ADDRESS(ROW()+(0), COLUMN()+(-1), 1)), 2)</f>
        <v>0.18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0.065</v>
      </c>
      <c r="G15" s="12">
        <v>315.71</v>
      </c>
      <c r="H15" s="12">
        <f ca="1">ROUND(INDIRECT(ADDRESS(ROW()+(0), COLUMN()+(-2), 1))*INDIRECT(ADDRESS(ROW()+(0), COLUMN()+(-1), 1)), 2)</f>
        <v>20.52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10</v>
      </c>
      <c r="G16" s="12">
        <v>2.24</v>
      </c>
      <c r="H16" s="12">
        <f ca="1">ROUND(INDIRECT(ADDRESS(ROW()+(0), COLUMN()+(-2), 1))*INDIRECT(ADDRESS(ROW()+(0), COLUMN()+(-1), 1)), 2)</f>
        <v>22.4</v>
      </c>
    </row>
    <row r="17" spans="1:8" ht="55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1.05</v>
      </c>
      <c r="G17" s="12">
        <v>44.84</v>
      </c>
      <c r="H17" s="12">
        <f ca="1">ROUND(INDIRECT(ADDRESS(ROW()+(0), COLUMN()+(-2), 1))*INDIRECT(ADDRESS(ROW()+(0), COLUMN()+(-1), 1)), 2)</f>
        <v>47.08</v>
      </c>
    </row>
    <row r="18" spans="1:8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1.05</v>
      </c>
      <c r="G18" s="12">
        <v>323.63</v>
      </c>
      <c r="H18" s="12">
        <f ca="1">ROUND(INDIRECT(ADDRESS(ROW()+(0), COLUMN()+(-2), 1))*INDIRECT(ADDRESS(ROW()+(0), COLUMN()+(-1), 1)), 2)</f>
        <v>339.81</v>
      </c>
    </row>
    <row r="19" spans="1:8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0.4</v>
      </c>
      <c r="G19" s="12">
        <v>77.48</v>
      </c>
      <c r="H19" s="12">
        <f ca="1">ROUND(INDIRECT(ADDRESS(ROW()+(0), COLUMN()+(-2), 1))*INDIRECT(ADDRESS(ROW()+(0), COLUMN()+(-1), 1)), 2)</f>
        <v>30.99</v>
      </c>
    </row>
    <row r="20" spans="1:8" ht="55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1.05</v>
      </c>
      <c r="G20" s="12">
        <v>27.59</v>
      </c>
      <c r="H20" s="12">
        <f ca="1">ROUND(INDIRECT(ADDRESS(ROW()+(0), COLUMN()+(-2), 1))*INDIRECT(ADDRESS(ROW()+(0), COLUMN()+(-1), 1)), 2)</f>
        <v>28.97</v>
      </c>
    </row>
    <row r="21" spans="1:8" ht="24.0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3">
        <v>1.05</v>
      </c>
      <c r="G21" s="14">
        <v>736.37</v>
      </c>
      <c r="H21" s="14">
        <f ca="1">ROUND(INDIRECT(ADDRESS(ROW()+(0), COLUMN()+(-2), 1))*INDIRECT(ADDRESS(ROW()+(0), COLUMN()+(-1), 1)), 2)</f>
        <v>773.19</v>
      </c>
    </row>
    <row r="22" spans="1:8" ht="13.50" thickBot="1" customHeight="1">
      <c r="A22" s="15"/>
      <c r="B22" s="15"/>
      <c r="C22" s="15"/>
      <c r="D22" s="15"/>
      <c r="E22" s="15"/>
      <c r="F22" s="9" t="s">
        <v>48</v>
      </c>
      <c r="G22" s="9"/>
      <c r="H2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1548.27</v>
      </c>
    </row>
    <row r="23" spans="1:8" ht="13.50" thickBot="1" customHeight="1">
      <c r="A23" s="15">
        <v>2</v>
      </c>
      <c r="B23" s="15"/>
      <c r="C23" s="15"/>
      <c r="D23" s="15"/>
      <c r="E23" s="18" t="s">
        <v>49</v>
      </c>
      <c r="F23" s="18"/>
      <c r="G23" s="15"/>
      <c r="H23" s="15"/>
    </row>
    <row r="24" spans="1:8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3">
        <v>0.032</v>
      </c>
      <c r="G24" s="14">
        <v>53.58</v>
      </c>
      <c r="H24" s="14">
        <f ca="1">ROUND(INDIRECT(ADDRESS(ROW()+(0), COLUMN()+(-2), 1))*INDIRECT(ADDRESS(ROW()+(0), COLUMN()+(-1), 1)), 2)</f>
        <v>1.71</v>
      </c>
    </row>
    <row r="25" spans="1:8" ht="13.50" thickBot="1" customHeight="1">
      <c r="A25" s="15"/>
      <c r="B25" s="15"/>
      <c r="C25" s="15"/>
      <c r="D25" s="15"/>
      <c r="E25" s="15"/>
      <c r="F25" s="9" t="s">
        <v>53</v>
      </c>
      <c r="G25" s="9"/>
      <c r="H25" s="17">
        <f ca="1">ROUND(SUM(INDIRECT(ADDRESS(ROW()+(-1), COLUMN()+(0), 1))), 2)</f>
        <v>1.71</v>
      </c>
    </row>
    <row r="26" spans="1:8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5"/>
      <c r="H26" s="15"/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0.262</v>
      </c>
      <c r="G27" s="12">
        <v>119.98</v>
      </c>
      <c r="H27" s="12">
        <f ca="1">ROUND(INDIRECT(ADDRESS(ROW()+(0), COLUMN()+(-2), 1))*INDIRECT(ADDRESS(ROW()+(0), COLUMN()+(-1), 1)), 2)</f>
        <v>31.43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0.635</v>
      </c>
      <c r="G28" s="12">
        <v>70.3</v>
      </c>
      <c r="H28" s="12">
        <f ca="1">ROUND(INDIRECT(ADDRESS(ROW()+(0), COLUMN()+(-2), 1))*INDIRECT(ADDRESS(ROW()+(0), COLUMN()+(-1), 1)), 2)</f>
        <v>44.64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0.249</v>
      </c>
      <c r="G29" s="12">
        <v>119.98</v>
      </c>
      <c r="H29" s="12">
        <f ca="1">ROUND(INDIRECT(ADDRESS(ROW()+(0), COLUMN()+(-2), 1))*INDIRECT(ADDRESS(ROW()+(0), COLUMN()+(-1), 1)), 2)</f>
        <v>29.88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3">
        <v>0.249</v>
      </c>
      <c r="G30" s="14">
        <v>73.05</v>
      </c>
      <c r="H30" s="14">
        <f ca="1">ROUND(INDIRECT(ADDRESS(ROW()+(0), COLUMN()+(-2), 1))*INDIRECT(ADDRESS(ROW()+(0), COLUMN()+(-1), 1)), 2)</f>
        <v>18.19</v>
      </c>
    </row>
    <row r="31" spans="1:8" ht="13.50" thickBot="1" customHeight="1">
      <c r="A31" s="15"/>
      <c r="B31" s="15"/>
      <c r="C31" s="15"/>
      <c r="D31" s="15"/>
      <c r="E31" s="15"/>
      <c r="F31" s="9" t="s">
        <v>67</v>
      </c>
      <c r="G31" s="9"/>
      <c r="H31" s="17">
        <f ca="1">ROUND(SUM(INDIRECT(ADDRESS(ROW()+(-1), COLUMN()+(0), 1)),INDIRECT(ADDRESS(ROW()+(-2), COLUMN()+(0), 1)),INDIRECT(ADDRESS(ROW()+(-3), COLUMN()+(0), 1)),INDIRECT(ADDRESS(ROW()+(-4), COLUMN()+(0), 1))), 2)</f>
        <v>124.14</v>
      </c>
    </row>
    <row r="32" spans="1:8" ht="13.50" thickBot="1" customHeight="1">
      <c r="A32" s="15">
        <v>4</v>
      </c>
      <c r="B32" s="15"/>
      <c r="C32" s="15"/>
      <c r="D32" s="15"/>
      <c r="E32" s="18" t="s">
        <v>68</v>
      </c>
      <c r="F32" s="18"/>
      <c r="G32" s="15"/>
      <c r="H32" s="15"/>
    </row>
    <row r="33" spans="1:8" ht="13.50" thickBot="1" customHeight="1">
      <c r="A33" s="19"/>
      <c r="B33" s="19"/>
      <c r="C33" s="20" t="s">
        <v>69</v>
      </c>
      <c r="D33" s="20"/>
      <c r="E33" s="19" t="s">
        <v>70</v>
      </c>
      <c r="F33" s="13">
        <v>2</v>
      </c>
      <c r="G33" s="14">
        <f ca="1">ROUND(SUM(INDIRECT(ADDRESS(ROW()+(-2), COLUMN()+(1), 1)),INDIRECT(ADDRESS(ROW()+(-8), COLUMN()+(1), 1)),INDIRECT(ADDRESS(ROW()+(-11), COLUMN()+(1), 1))), 2)</f>
        <v>1674.12</v>
      </c>
      <c r="H33" s="14">
        <f ca="1">ROUND(INDIRECT(ADDRESS(ROW()+(0), COLUMN()+(-2), 1))*INDIRECT(ADDRESS(ROW()+(0), COLUMN()+(-1), 1))/100, 2)</f>
        <v>33.48</v>
      </c>
    </row>
    <row r="34" spans="1:8" ht="13.50" thickBot="1" customHeight="1">
      <c r="A34" s="21" t="s">
        <v>71</v>
      </c>
      <c r="B34" s="21"/>
      <c r="C34" s="22"/>
      <c r="D34" s="22"/>
      <c r="E34" s="23"/>
      <c r="F34" s="24" t="s">
        <v>72</v>
      </c>
      <c r="G34" s="25"/>
      <c r="H34" s="26">
        <f ca="1">ROUND(SUM(INDIRECT(ADDRESS(ROW()+(-1), COLUMN()+(0), 1)),INDIRECT(ADDRESS(ROW()+(-3), COLUMN()+(0), 1)),INDIRECT(ADDRESS(ROW()+(-9), COLUMN()+(0), 1)),INDIRECT(ADDRESS(ROW()+(-12), COLUMN()+(0), 1))), 2)</f>
        <v>1707.6</v>
      </c>
    </row>
  </sheetData>
  <mergeCells count="6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F31:G31"/>
    <mergeCell ref="A32:B32"/>
    <mergeCell ref="C32:D32"/>
    <mergeCell ref="E32:F32"/>
    <mergeCell ref="A33:B33"/>
    <mergeCell ref="C33:D33"/>
    <mergeCell ref="A34:E34"/>
    <mergeCell ref="F34:G34"/>
  </mergeCells>
  <pageMargins left="0.147638" right="0.147638" top="0.206693" bottom="0.206693" header="0.0" footer="0.0"/>
  <pageSetup paperSize="9" orientation="portrait"/>
  <rowBreaks count="0" manualBreakCount="0">
    </rowBreaks>
</worksheet>
</file>