
<file path=[Content_Types].xml><?xml version="1.0" encoding="utf-8"?>
<Types xmlns="http://schemas.openxmlformats.org/package/2006/content-types">
  <Default Extension="rels" ContentType="application/vnd.openxmlformats-package.relationships+xml"/>
  <Default Extension="xml" ContentType="application/xml"/>
  <Override PartName="/xl/styles.xml" ContentType="application/vnd.openxmlformats-officedocument.spreadsheetml.styles+xml"/>
  <Override PartName="/xl/workbook.xml" ContentType="application/vnd.openxmlformats-officedocument.spreadsheetml.sheet.main+xml"/>
  <Override PartName="/xl/worksheets/sheet1.xml" ContentType="application/vnd.openxmlformats-officedocument.spreadsheetml.worksheet+xml"/>
  <Override PartName="/xl/sharedStrings.xml" ContentType="application/vnd.openxmlformats-officedocument.spreadsheetml.sharedStrings+xml"/>
</Types>
</file>

<file path=_rels/.rels><?xml version="1.0" encoding="utf-8" standalone="yes"?>
<Relationships xmlns="http://schemas.openxmlformats.org/package/2006/relationships">
    <Relationship Id="rId1" Type="http://schemas.openxmlformats.org/officeDocument/2006/relationships/officeDocument" Target="xl/workbook.xml"/>
</Relationships>

</file>

<file path=xl/workbook.xml><?xml version="1.0" encoding="utf-8"?>
<workbook xmlns="http://schemas.openxmlformats.org/spreadsheetml/2006/main" xmlns:r="http://schemas.openxmlformats.org/officeDocument/2006/relationships">
  <fileVersion appName="xl" lastEdited="4" lowestEdited="4" rupBuild="4505"/>
  <workbookPr defaultThemeVersion="124226"/>
  <bookViews>
    <workbookView xWindow="240" yWindow="45" windowWidth="18855" windowHeight="11985"/>
  </bookViews>
  <sheets>
    <sheet name="Hoja 1" sheetId="1" r:id="rId1"/>
  </sheets>
  <calcPr calcId="124519"/>
</workbook>
</file>

<file path=xl/sharedStrings.xml><?xml version="1.0" encoding="utf-8"?>
<sst xmlns="http://schemas.openxmlformats.org/spreadsheetml/2006/main" count="106" uniqueCount="106">
  <si>
    <t xml:space="preserve"/>
  </si>
  <si>
    <t xml:space="preserve">QAA040</t>
  </si>
  <si>
    <t xml:space="preserve">m²</t>
  </si>
  <si>
    <t xml:space="preserve">Techumbre plana transitable, no ventilada, con piso fijo, tipo invertida, para tráfico peatonal público. Impermeabilización con membranas de poliolefinas, tipo monocapa.</t>
  </si>
  <si>
    <r>
      <rPr>
        <sz val="8.25"/>
        <color rgb="FF000000"/>
        <rFont val="Arial"/>
        <family val="2"/>
      </rPr>
      <t xml:space="preserve">Techumbre plana transitable, no ventilada, con piso fijo, tipo invertida, pendiente del 1% al 5%, para tráfico peatonal público. FORMACIÓN DE PENDIENTES: mediante encintado de limatesas, limahoyas y juntas con maestras de tabique de barro hueco doble y capa de arcilla expandida, vertida en seco y consolidada en su superficie con lechada de cemento, proporcionando una resistencia a compresión de 1 MPa y con una conductividad térmica de 0,087 W/(mK), con espesor medio de 10 cm; con capa de regularización de mortero de cemento, confeccionado en obra, dosificación 1:6 de 4 cm de espesor, acabado flotado; IMPERMEABILIZACIÓN: tipo monocapa, adherida, formada por una membrana impermeabilizante flexible tipo EVAC, compuesta de una doble hoja de poliolefina termoplástica con acetato de vinil etileno, con ambas caras revestidas de fibras de poliéster no tejidas, de 0,52 mm de espesor y 335 g/m², fijada al soporte en toda su superficie mediante adhesivo cementoso mejorado C2 E, y solapes fijados con adhesivo cementoso mejorado C2 E S1; AISLAMIENTO TÉRMICO: panel rígido de poliestireno extruido, de superficie lisa y mecanizado lateral a media madera, de 50 mm de espesor, resistencia a compresión &gt;= 300 kPa; CAPA SEPARADORA BAJO CAPA DE REFUERZO: geotextil no tejido compuesto por fibras de poliéster unidas por agujeteado, (150 g/m²); CAPA DE REFUERZO: mortero de cemento CEM II/B-P 32,5 N tipo M-10 de 4 cm de espesor; CAPA SEPARADORA BAJO PROTECCIÓN: geotextil de polipropileno-polietileno, (125 g/m²); CAPA DE PROTECCIÓN: piso de baldosas cerámicas de gres rústico, 20x20 cm colocadas en capa fina con adhesivo cementoso de fraguado normal, C1 sin ninguna característica adicional, color gris, sobre una capa de regularización de mortero de cemento, confeccionado en obra, dosificación 1:6, de 4 cm de espesor, emboquilladas con mortero de juntas cementoso mejorado, con absorción de agua reducida y resistencia elevada a la abrasión tipo CG 2 W A, color blanco, para juntas de 2 a 15 mm. Incluso crucetas de PVC. El precio no incluye la ejecución y el sellado de las juntas ni la ejecución de remates en los encuentros con paramentos y desagües.</t>
    </r>
    <r>
      <rPr>
        <sz val="8.25"/>
        <color rgb="FF000000"/>
        <rFont val="Arial"/>
        <family val="2"/>
      </rPr>
      <t xml:space="preserve">
</t>
    </r>
  </si>
  <si>
    <t xml:space="preserve">Código</t>
  </si>
  <si>
    <t xml:space="preserve">Unidad</t>
  </si>
  <si>
    <t xml:space="preserve">Descripción</t>
  </si>
  <si>
    <t xml:space="preserve">Cantidad</t>
  </si>
  <si>
    <t xml:space="preserve">Costo</t>
  </si>
  <si>
    <t xml:space="preserve">Importe</t>
  </si>
  <si>
    <t xml:space="preserve">Materiales</t>
  </si>
  <si>
    <t xml:space="preserve">mt04lvc010c</t>
  </si>
  <si>
    <t xml:space="preserve">Ud</t>
  </si>
  <si>
    <t xml:space="preserve">Tabique de barro hueco doble, para revestir, 24x11,5x9 cm, densidad 780 kg/m³.</t>
  </si>
  <si>
    <t xml:space="preserve">mt01arl030a</t>
  </si>
  <si>
    <t xml:space="preserve">m³</t>
  </si>
  <si>
    <t xml:space="preserve">Arcilla expandida, suministrada en sacos.</t>
  </si>
  <si>
    <t xml:space="preserve">mt09lec020b</t>
  </si>
  <si>
    <t xml:space="preserve">m³</t>
  </si>
  <si>
    <t xml:space="preserve">Lechada de cemento CEM II/B-P 32,5 N 1/3.</t>
  </si>
  <si>
    <t xml:space="preserve">mt16pea020b</t>
  </si>
  <si>
    <t xml:space="preserve">m²</t>
  </si>
  <si>
    <t xml:space="preserve">Panel rígido de poliestireno expandido, mecanizado lateral recto, de 20 mm de espesor, resistencia térmica 0,55 m²K/W, conductividad térmica 0,036 W/(mK), para junta de contracción.</t>
  </si>
  <si>
    <t xml:space="preserve">mt08aaa010a</t>
  </si>
  <si>
    <t xml:space="preserve">m³</t>
  </si>
  <si>
    <t xml:space="preserve">Agua.</t>
  </si>
  <si>
    <t xml:space="preserve">mt01arg005a</t>
  </si>
  <si>
    <t xml:space="preserve">t</t>
  </si>
  <si>
    <t xml:space="preserve">Arena de cantera, para mortero hecho en obra.</t>
  </si>
  <si>
    <t xml:space="preserve">mt08cem000f</t>
  </si>
  <si>
    <t xml:space="preserve">kg</t>
  </si>
  <si>
    <t xml:space="preserve">Cemento gris en sacos.</t>
  </si>
  <si>
    <t xml:space="preserve">mt09mcr250a</t>
  </si>
  <si>
    <t xml:space="preserve">kg</t>
  </si>
  <si>
    <t xml:space="preserve">Adhesivo cementoso mejorado, C2 E, con tiempo abierto ampliado, para la fijación de geomembranas, compuesto por cementos especiales, agregados seleccionados y resinas sintéticas.</t>
  </si>
  <si>
    <t xml:space="preserve">mt15rev011a</t>
  </si>
  <si>
    <t xml:space="preserve">m²</t>
  </si>
  <si>
    <t xml:space="preserve">Membrana impermeabilizante flexible tipo EVAC, compuesta de una doble hoja de poliolefina termoplástica con acetato de vinil etileno, con ambas caras revestidas de fibras de poliéster no tejidas, de 0,52 mm de espesor y 335 g/m².</t>
  </si>
  <si>
    <t xml:space="preserve">mt09mcr250b</t>
  </si>
  <si>
    <t xml:space="preserve">kg</t>
  </si>
  <si>
    <t xml:space="preserve">Adhesivo cementoso mejorado, C2 E S1, con tiempo abierto ampliado y gran deformabilidad, para la fijación de solapes de geomembranas, compuesto por cementos especiales, agregados seleccionados y resinas sintéticas.</t>
  </si>
  <si>
    <t xml:space="preserve">mt16pxa010abq</t>
  </si>
  <si>
    <t xml:space="preserve">m²</t>
  </si>
  <si>
    <t xml:space="preserve">Panel rígido de poliestireno extruido, de superficie lisa y mecanizado lateral a media madera, de 50 mm de espesor, resistencia a compresión &gt;= 300 kPa, resistencia térmica 1,5 m²K/W, conductividad térmica 0,033 W/(mK), Euroclase E de reacción al fuego, con código de designación XPS-EN 13164-T1-CS(10/Y)300-DS(70,90)-DLT(2)5-CC(2/1,5/50)125-WL(T)0,7-WD(V)3-FTCD1.</t>
  </si>
  <si>
    <t xml:space="preserve">mt14gsa020bc</t>
  </si>
  <si>
    <t xml:space="preserve">m²</t>
  </si>
  <si>
    <t xml:space="preserve">Geotextil no tejido compuesto por fibras de poliéster unidas por agujeteado, con una resistencia a la tracción longitudinal de 1,88 kN/m, una resistencia a la tracción transversal de 1,49 kN/m, una apertura de cono a la prueba de perforación dinámica según ISO 13433 inferior a 40 mm, resistencia CBR a punzonamiento 0,3 kN y una masa superficial de 150 g/m².</t>
  </si>
  <si>
    <t xml:space="preserve">mt09mor010e</t>
  </si>
  <si>
    <t xml:space="preserve">m³</t>
  </si>
  <si>
    <t xml:space="preserve">Mortero de cemento CEM II/B-P 32,5 N tipo M-10, confeccionado en obra con 380 kg/m³ de cemento y una proporción en volumen 1/4.</t>
  </si>
  <si>
    <t xml:space="preserve">mt14gsa010ce</t>
  </si>
  <si>
    <t xml:space="preserve">m²</t>
  </si>
  <si>
    <t xml:space="preserve">Geotextil no tejido sintético, termosoldado, de polipropileno-polietileno, con una resistencia a la tracción longitudinal de 9,5 kN/m, una resistencia a la tracción transversal de 10 kN/m, una apertura de cono a la prueba de perforación dinámica según ISO 13433 inferior a 28 mm, resistencia CBR a punzonamiento 1,56 kN y una masa superficial de 125 g/m².</t>
  </si>
  <si>
    <t xml:space="preserve">mt09mcr021g</t>
  </si>
  <si>
    <t xml:space="preserve">kg</t>
  </si>
  <si>
    <t xml:space="preserve">Adhesivo cementoso de fraguado normal, C1, color gris.</t>
  </si>
  <si>
    <t xml:space="preserve">mt18bcr010he800</t>
  </si>
  <si>
    <t xml:space="preserve">m²</t>
  </si>
  <si>
    <t xml:space="preserve">Baldosa cerámica de gres rústico, 20x20 cm, $ 8,00/m², capacidad de absorción de agua 3%&lt;=E&lt;6%.</t>
  </si>
  <si>
    <t xml:space="preserve">mt18acc050b</t>
  </si>
  <si>
    <t xml:space="preserve">Ud</t>
  </si>
  <si>
    <t xml:space="preserve">Crucetas de PVC para separación entre 3 y 15 mm.</t>
  </si>
  <si>
    <t xml:space="preserve">mt18rcr010a300</t>
  </si>
  <si>
    <t xml:space="preserve">m</t>
  </si>
  <si>
    <t xml:space="preserve">Zoclo cerámico de gres rústico, de 7 cm de anchura, $ 3,00/m.</t>
  </si>
  <si>
    <t xml:space="preserve">mt09mcp020fE</t>
  </si>
  <si>
    <t xml:space="preserve">kg</t>
  </si>
  <si>
    <t xml:space="preserve">Mortero de juntas cementoso mejorado, con absorción de agua reducida y resistencia elevada a la abrasión, tipo CG2 W A, color blanco, para juntas de 2 a 15 mm, a base de cemento de alta resistencia, cuarzo, aditivos especiales, pigmentos y resinas sintéticas, para emboquillado de todo tipo de piezas cerámicas.</t>
  </si>
  <si>
    <t xml:space="preserve">Subtotal materiales:</t>
  </si>
  <si>
    <t xml:space="preserve">Equipo y herramienta</t>
  </si>
  <si>
    <t xml:space="preserve">mq06hor010</t>
  </si>
  <si>
    <t xml:space="preserve">h</t>
  </si>
  <si>
    <t xml:space="preserve">Revolvedora de concreto eléctrica con una capacidad de amasado de 160 l.</t>
  </si>
  <si>
    <t xml:space="preserve">Subtotal equipo y herramienta:</t>
  </si>
  <si>
    <t xml:space="preserve">Mano de obra</t>
  </si>
  <si>
    <t xml:space="preserve">mo020</t>
  </si>
  <si>
    <t xml:space="preserve">h</t>
  </si>
  <si>
    <t xml:space="preserve">Oficial albañil.</t>
  </si>
  <si>
    <t xml:space="preserve">mo113</t>
  </si>
  <si>
    <t xml:space="preserve">h</t>
  </si>
  <si>
    <t xml:space="preserve">Cabo albañil.</t>
  </si>
  <si>
    <t xml:space="preserve">mo029</t>
  </si>
  <si>
    <t xml:space="preserve">h</t>
  </si>
  <si>
    <t xml:space="preserve">Oficial aplicador de membranas y mantos impermeabilizantes.</t>
  </si>
  <si>
    <t xml:space="preserve">mo067</t>
  </si>
  <si>
    <t xml:space="preserve">h</t>
  </si>
  <si>
    <t xml:space="preserve">Ayudante aplicador de membranas y mantos impermeabilizantes.</t>
  </si>
  <si>
    <t xml:space="preserve">mo054</t>
  </si>
  <si>
    <t xml:space="preserve">h</t>
  </si>
  <si>
    <t xml:space="preserve">Oficial colocador de aislantes.</t>
  </si>
  <si>
    <t xml:space="preserve">mo101</t>
  </si>
  <si>
    <t xml:space="preserve">h</t>
  </si>
  <si>
    <t xml:space="preserve">Ayudante colocador de aislantes.</t>
  </si>
  <si>
    <t xml:space="preserve">mo023</t>
  </si>
  <si>
    <t xml:space="preserve">h</t>
  </si>
  <si>
    <t xml:space="preserve">Oficial colocador de pisos.</t>
  </si>
  <si>
    <t xml:space="preserve">mo061</t>
  </si>
  <si>
    <t xml:space="preserve">h</t>
  </si>
  <si>
    <t xml:space="preserve">Ayudante colocador de pisos.</t>
  </si>
  <si>
    <t xml:space="preserve">Subtotal mano de obra:</t>
  </si>
  <si>
    <t xml:space="preserve">Herramienta menor</t>
  </si>
  <si>
    <t xml:space="preserve">%</t>
  </si>
  <si>
    <t xml:space="preserve">Herramienta menor</t>
  </si>
  <si>
    <t xml:space="preserve">Costo de mantenimiento decenal: $ 475,87 en los primeros 10 años.</t>
  </si>
  <si>
    <r>
      <rPr>
        <b/>
        <sz val="8.25"/>
        <color rgb="FF000000"/>
        <rFont val="Arial"/>
        <family val="2"/>
      </rPr>
      <t xml:space="preserve">Costos directos</t>
    </r>
    <r>
      <rPr>
        <sz val="8.25"/>
        <color rgb="FF000000"/>
        <rFont val="Arial"/>
        <family val="2"/>
      </rPr>
      <t xml:space="preserve"> </t>
    </r>
    <r>
      <rPr>
        <sz val="8.25"/>
        <color rgb="FF000000"/>
        <rFont val="Arial"/>
        <family val="2"/>
      </rPr>
      <t xml:space="preserve">(1+2+3+4)</t>
    </r>
    <r>
      <rPr>
        <sz val="8.25"/>
        <color rgb="FF000000"/>
        <rFont val="Arial"/>
        <family val="2"/>
      </rPr>
      <t xml:space="preserve">:</t>
    </r>
  </si>
</sst>
</file>

<file path=xl/styles.xml><?xml version="1.0" encoding="utf-8"?>
<styleSheet xmlns="http://schemas.openxmlformats.org/spreadsheetml/2006/main">
  <numFmts count="2">
    <numFmt numFmtId="200" formatCode="0.000"/>
    <numFmt numFmtId="201" formatCode="0.00"/>
  </numFmts>
  <fonts count="2">
    <font>
      <sz val="8.25"/>
      <color rgb="FF000000"/>
      <name val="Arial"/>
      <family val="2"/>
    </font>
    <font>
      <b/>
      <sz val="8.25"/>
      <color rgb="FF000000"/>
      <name val="Arial"/>
      <family val="2"/>
    </font>
  </fonts>
  <fills count="2">
    <fill>
      <patternFill patternType="none"/>
    </fill>
    <fill>
      <patternFill patternType="gray125"/>
    </fill>
  </fills>
  <borders count="8">
    <border>
      <left/>
      <right/>
      <top/>
      <bottom/>
      <diagonal/>
    </border>
    <border>
      <left style="thin">
        <color rgb="FF000000"/>
      </left>
      <right style="thin">
        <color rgb="FF000000"/>
      </right>
      <top style="thin">
        <color rgb="FF000000"/>
      </top>
      <bottom style="thin">
        <color rgb="FF000000"/>
      </bottom>
      <diagonal/>
    </border>
    <border>
      <left/>
      <right/>
      <top/>
      <bottom style="thin">
        <color rgb="FF000000"/>
      </bottom>
      <diagonal/>
    </border>
    <border>
      <left/>
      <right/>
      <top style="thin">
        <color rgb="FF000000"/>
      </top>
      <bottom/>
      <diagonal/>
    </border>
    <border>
      <left style="thin">
        <color rgb="FF000000"/>
      </left>
      <right/>
      <top style="thin">
        <color rgb="FF000000"/>
      </top>
      <bottom style="thin">
        <color rgb="FF000000"/>
      </bottom>
      <diagonal/>
    </border>
    <border>
      <left/>
      <right/>
      <top style="thin">
        <color rgb="FF000000"/>
      </top>
      <bottom style="thin">
        <color rgb="FF000000"/>
      </bottom>
      <diagonal/>
    </border>
    <border>
      <left/>
      <right style="thin">
        <color rgb="FF000000"/>
      </right>
      <top style="thin">
        <color rgb="FF000000"/>
      </top>
      <bottom style="thin">
        <color rgb="FF000000"/>
      </bottom>
      <diagonal/>
    </border>
    <border>
      <left style="thin">
        <color rgb="FF000000"/>
      </left>
      <right/>
      <top style="thin">
        <color rgb="FF000000"/>
      </top>
      <bottom/>
      <diagonal/>
    </border>
  </borders>
  <cellStyleXfs count="1">
    <xf numFmtId="0" fontId="0" fillId="0" borderId="0"/>
  </cellStyleXfs>
  <cellXfs count="27">
    <xf numFmtId="0" fontId="0" fillId="0" borderId="0" xfId="0" applyFont="1" applyAlignment="1">
      <alignment horizontal="left" vertical="center" wrapText="0"/>
    </xf>
    <xf numFmtId="0" fontId="0" fillId="0" borderId="0" xfId="0" applyFont="1" applyAlignment="1">
      <alignment horizontal="left" vertical="top" wrapText="1"/>
    </xf>
    <xf numFmtId="0" fontId="1" fillId="0" borderId="0" xfId="0" applyFont="1" applyAlignment="1">
      <alignment horizontal="left" vertical="top" wrapText="1"/>
    </xf>
    <xf numFmtId="0" fontId="1" fillId="0" borderId="0" xfId="0" applyFont="1" applyAlignment="1">
      <alignment horizontal="center" vertical="top" wrapText="1"/>
    </xf>
    <xf numFmtId="0" fontId="0" fillId="0" borderId="0" xfId="0" applyFont="1" applyAlignment="1">
      <alignment horizontal="justify" vertical="top" wrapText="1"/>
    </xf>
    <xf numFmtId="0" fontId="0" fillId="0" borderId="1" xfId="0" applyFont="1" applyAlignment="1">
      <alignment horizontal="left" vertical="top" wrapText="1"/>
    </xf>
    <xf numFmtId="0" fontId="0" fillId="0" borderId="2" xfId="0" applyFont="1" applyAlignment="1">
      <alignment horizontal="center" vertical="bottom" wrapText="1"/>
    </xf>
    <xf numFmtId="0" fontId="0" fillId="0" borderId="2" xfId="0" applyFont="1" applyAlignment="1">
      <alignment horizontal="right" vertical="bottom" wrapText="1"/>
    </xf>
    <xf numFmtId="0" fontId="0" fillId="0" borderId="3" xfId="0" applyFont="1" applyAlignment="1">
      <alignment horizontal="center" vertical="center" wrapText="1"/>
    </xf>
    <xf numFmtId="0" fontId="0" fillId="0" borderId="3" xfId="0" applyFont="1" applyAlignment="1">
      <alignment horizontal="left" vertical="center" wrapText="1"/>
    </xf>
    <xf numFmtId="0" fontId="0" fillId="0" borderId="0" xfId="0" applyFont="1" applyAlignment="1">
      <alignment horizontal="center" vertical="top" wrapText="1"/>
    </xf>
    <xf numFmtId="200" fontId="0" fillId="0" borderId="0" xfId="0" applyFont="1" applyAlignment="1">
      <alignment horizontal="right" vertical="top" wrapText="1"/>
    </xf>
    <xf numFmtId="201" fontId="0" fillId="0" borderId="0" xfId="0" applyFont="1" applyAlignment="1">
      <alignment horizontal="right" vertical="top" wrapText="1"/>
    </xf>
    <xf numFmtId="200" fontId="0" fillId="0" borderId="2" xfId="0" applyFont="1" applyAlignment="1">
      <alignment horizontal="right" vertical="top" wrapText="1"/>
    </xf>
    <xf numFmtId="201" fontId="0" fillId="0" borderId="2" xfId="0" applyFont="1" applyAlignment="1">
      <alignment horizontal="right" vertical="top" wrapText="1"/>
    </xf>
    <xf numFmtId="0" fontId="0" fillId="0" borderId="0" xfId="0" applyFont="1" applyAlignment="1">
      <alignment horizontal="center" vertical="center" wrapText="1"/>
    </xf>
    <xf numFmtId="201" fontId="1" fillId="0" borderId="0" xfId="0" applyFont="1" applyAlignment="1">
      <alignment horizontal="right" vertical="top" wrapText="1"/>
    </xf>
    <xf numFmtId="201" fontId="1" fillId="0" borderId="3" xfId="0" applyFont="1" applyAlignment="1">
      <alignment horizontal="right" vertical="top" wrapText="1"/>
    </xf>
    <xf numFmtId="0" fontId="0" fillId="0" borderId="0" xfId="0" applyFont="1" applyAlignment="1">
      <alignment horizontal="left" vertical="center" wrapText="1"/>
    </xf>
    <xf numFmtId="0" fontId="0" fillId="0" borderId="2" xfId="0" applyFont="1" applyAlignment="1">
      <alignment horizontal="left" vertical="top" wrapText="1"/>
    </xf>
    <xf numFmtId="0" fontId="0" fillId="0" borderId="2" xfId="0" applyFont="1" applyAlignment="1">
      <alignment horizontal="center" vertical="top" wrapText="1"/>
    </xf>
    <xf numFmtId="0" fontId="0" fillId="0" borderId="4" xfId="0" applyFont="1" applyAlignment="1">
      <alignment horizontal="left" vertical="top" wrapText="1"/>
    </xf>
    <xf numFmtId="0" fontId="0" fillId="0" borderId="5" xfId="0" applyFont="1" applyAlignment="1">
      <alignment horizontal="left" vertical="top" wrapText="1"/>
    </xf>
    <xf numFmtId="0" fontId="0" fillId="0" borderId="6" xfId="0" applyFont="1" applyAlignment="1">
      <alignment horizontal="left" vertical="top" wrapText="1"/>
    </xf>
    <xf numFmtId="0" fontId="0" fillId="0" borderId="7" xfId="0" applyFont="1" applyAlignment="1">
      <alignment horizontal="right" vertical="center" wrapText="1"/>
    </xf>
    <xf numFmtId="0" fontId="0" fillId="0" borderId="3" xfId="0" applyFont="1" applyAlignment="1">
      <alignment horizontal="right" vertical="center" wrapText="1"/>
    </xf>
    <xf numFmtId="201" fontId="0" fillId="0" borderId="3" xfId="0" applyFont="1" applyAlignment="1">
      <alignment horizontal="right" vertical="top" wrapText="1"/>
    </xf>
  </cellXfs>
  <cellStyles count="1">
    <cellStyle name="Normal" xfId="0" builtinId="0"/>
  </cellStyles>
  <dxfs count="0"/>
  <tableStyles count="0" defaultTableStyle="TableStyleMedium9" defaultPivotStyle="PivotStyleLight16"/>
</styleSheet>
</file>

<file path=xl/_rels/workbook.xml.rels><?xml version="1.0" encoding="utf-8" standalone="yes"?>
<Relationships xmlns="http://schemas.openxmlformats.org/package/2006/relationships">
    <Relationship Id="rId3" Type="http://schemas.openxmlformats.org/officeDocument/2006/relationships/styles" Target="styles.xml"/>
    <Relationship Id="rId1" Type="http://schemas.openxmlformats.org/officeDocument/2006/relationships/worksheet" Target="worksheets/sheet1.xml"/>
    <Relationship Id="rId4" Type="http://schemas.openxmlformats.org/officeDocument/2006/relationships/sharedStrings" Target="sharedStrings.xml"/>
</Relationships>

</file>

<file path=xl/worksheets/sheet1.xml><?xml version="1.0" encoding="utf-8"?>
<worksheet xmlns="http://schemas.openxmlformats.org/spreadsheetml/2006/main" xmlns:r="http://schemas.openxmlformats.org/officeDocument/2006/relationships">
  <dimension ref="A1:E200"/>
  <sheetViews>
    <sheetView tabSelected="1" view="pageLayout" workbookViewId="0">
      <selection activeCell="A1" sqref="A1"/>
    </sheetView>
  </sheetViews>
  <sheetFormatPr baseColWidth="10" defaultRowHeight="15"/>
  <cols>
    <col min="1" max="1" width="8.50" customWidth="1"/>
    <col min="2" max="2" width="6.29" customWidth="1"/>
    <col min="3" max="3" width="1.36" customWidth="1"/>
    <col min="4" max="4" width="7.65" customWidth="1"/>
    <col min="5" max="5" width="104.72" customWidth="1"/>
    <col min="6" max="6" width="207.40" customWidth="1"/>
    <col min="7" max="7" width="14.28" customWidth="1"/>
    <col min="8" max="8" width="15.81" customWidth="1"/>
    <col min="9" max="9" width="10.03" customWidth="1"/>
  </cols>
  <sheetData>
    <row r="1" spans="1:1" ht="2.25" thickBot="1" customHeight="1">
      <c r="A1" s="1" t="s">
        <v>0</v>
      </c>
      <c r="B1" s="1"/>
      <c r="C1" s="1"/>
      <c r="D1" s="1"/>
      <c r="E1" s="1"/>
      <c r="F1" s="1"/>
      <c r="G1" s="1"/>
      <c r="H1" s="1"/>
      <c r="I1" s="1"/>
    </row>
    <row r="3" spans="1:9" ht="24.00" thickBot="1" customHeight="1">
      <c r="A3" s="2" t="s">
        <v>1</v>
      </c>
      <c r="B3" s="3" t="s">
        <v>2</v>
      </c>
      <c r="C3" s="2" t="s">
        <v>3</v>
      </c>
      <c r="D3" s="2"/>
      <c r="E3" s="2"/>
    </row>
    <row r="5" spans="1:9" ht="171.00" thickBot="1" customHeight="1">
      <c r="A5" s="5" t="s">
        <v>4</v>
      </c>
      <c r="B5" s="5"/>
      <c r="C5" s="5"/>
      <c r="D5" s="5"/>
      <c r="E5" s="5"/>
    </row>
    <row r="8" spans="1:9" ht="13.50" thickBot="1" customHeight="1">
      <c r="A8" s="6" t="s">
        <v>5</v>
      </c>
      <c r="B8" s="6"/>
      <c r="C8" s="6"/>
      <c r="D8" s="6" t="s">
        <v>6</v>
      </c>
      <c r="E8" s="6" t="s">
        <v>7</v>
      </c>
      <c r="F8" s="6"/>
      <c r="G8" s="7" t="s">
        <v>8</v>
      </c>
      <c r="H8" s="7" t="s">
        <v>9</v>
      </c>
      <c r="I8" s="7" t="s">
        <v>10</v>
      </c>
    </row>
    <row r="9" spans="1:9" ht="13.50" thickBot="1" customHeight="1">
      <c r="A9" s="8">
        <v>1</v>
      </c>
      <c r="B9" s="8"/>
      <c r="C9" s="8"/>
      <c r="D9" s="8"/>
      <c r="E9" s="9" t="s">
        <v>11</v>
      </c>
      <c r="F9" s="9"/>
      <c r="G9" s="9"/>
      <c r="H9" s="8"/>
      <c r="I9" s="8"/>
    </row>
    <row r="10" spans="1:9" ht="13.50" thickBot="1" customHeight="1">
      <c r="A10" s="1" t="s">
        <v>12</v>
      </c>
      <c r="B10" s="1"/>
      <c r="C10" s="1"/>
      <c r="D10" s="10" t="s">
        <v>13</v>
      </c>
      <c r="E10" s="1" t="s">
        <v>14</v>
      </c>
      <c r="F10" s="1"/>
      <c r="G10" s="11">
        <v>3</v>
      </c>
      <c r="H10" s="12">
        <v>4.93</v>
      </c>
      <c r="I10" s="12">
        <f ca="1">ROUND(INDIRECT(ADDRESS(ROW()+(0), COLUMN()+(-2), 1))*INDIRECT(ADDRESS(ROW()+(0), COLUMN()+(-1), 1)), 2)</f>
        <v>14.79</v>
      </c>
    </row>
    <row r="11" spans="1:9" ht="13.50" thickBot="1" customHeight="1">
      <c r="A11" s="1" t="s">
        <v>15</v>
      </c>
      <c r="B11" s="1"/>
      <c r="C11" s="1"/>
      <c r="D11" s="10" t="s">
        <v>16</v>
      </c>
      <c r="E11" s="1" t="s">
        <v>17</v>
      </c>
      <c r="F11" s="1"/>
      <c r="G11" s="11">
        <v>0.1</v>
      </c>
      <c r="H11" s="12">
        <v>2534.33</v>
      </c>
      <c r="I11" s="12">
        <f ca="1">ROUND(INDIRECT(ADDRESS(ROW()+(0), COLUMN()+(-2), 1))*INDIRECT(ADDRESS(ROW()+(0), COLUMN()+(-1), 1)), 2)</f>
        <v>253.43</v>
      </c>
    </row>
    <row r="12" spans="1:9" ht="13.50" thickBot="1" customHeight="1">
      <c r="A12" s="1" t="s">
        <v>18</v>
      </c>
      <c r="B12" s="1"/>
      <c r="C12" s="1"/>
      <c r="D12" s="10" t="s">
        <v>19</v>
      </c>
      <c r="E12" s="1" t="s">
        <v>20</v>
      </c>
      <c r="F12" s="1"/>
      <c r="G12" s="11">
        <v>0.01</v>
      </c>
      <c r="H12" s="12">
        <v>1650.52</v>
      </c>
      <c r="I12" s="12">
        <f ca="1">ROUND(INDIRECT(ADDRESS(ROW()+(0), COLUMN()+(-2), 1))*INDIRECT(ADDRESS(ROW()+(0), COLUMN()+(-1), 1)), 2)</f>
        <v>16.51</v>
      </c>
    </row>
    <row r="13" spans="1:9" ht="13.50" thickBot="1" customHeight="1">
      <c r="A13" s="1" t="s">
        <v>21</v>
      </c>
      <c r="B13" s="1"/>
      <c r="C13" s="1"/>
      <c r="D13" s="10" t="s">
        <v>22</v>
      </c>
      <c r="E13" s="1" t="s">
        <v>23</v>
      </c>
      <c r="F13" s="1"/>
      <c r="G13" s="11">
        <v>0.01</v>
      </c>
      <c r="H13" s="12">
        <v>39.7</v>
      </c>
      <c r="I13" s="12">
        <f ca="1">ROUND(INDIRECT(ADDRESS(ROW()+(0), COLUMN()+(-2), 1))*INDIRECT(ADDRESS(ROW()+(0), COLUMN()+(-1), 1)), 2)</f>
        <v>0.4</v>
      </c>
    </row>
    <row r="14" spans="1:9" ht="13.50" thickBot="1" customHeight="1">
      <c r="A14" s="1" t="s">
        <v>24</v>
      </c>
      <c r="B14" s="1"/>
      <c r="C14" s="1"/>
      <c r="D14" s="10" t="s">
        <v>25</v>
      </c>
      <c r="E14" s="1" t="s">
        <v>26</v>
      </c>
      <c r="F14" s="1"/>
      <c r="G14" s="11">
        <v>0.016</v>
      </c>
      <c r="H14" s="12">
        <v>22.86</v>
      </c>
      <c r="I14" s="12">
        <f ca="1">ROUND(INDIRECT(ADDRESS(ROW()+(0), COLUMN()+(-2), 1))*INDIRECT(ADDRESS(ROW()+(0), COLUMN()+(-1), 1)), 2)</f>
        <v>0.37</v>
      </c>
    </row>
    <row r="15" spans="1:9" ht="13.50" thickBot="1" customHeight="1">
      <c r="A15" s="1" t="s">
        <v>27</v>
      </c>
      <c r="B15" s="1"/>
      <c r="C15" s="1"/>
      <c r="D15" s="10" t="s">
        <v>28</v>
      </c>
      <c r="E15" s="1" t="s">
        <v>29</v>
      </c>
      <c r="F15" s="1"/>
      <c r="G15" s="11">
        <v>0.13</v>
      </c>
      <c r="H15" s="12">
        <v>315.71</v>
      </c>
      <c r="I15" s="12">
        <f ca="1">ROUND(INDIRECT(ADDRESS(ROW()+(0), COLUMN()+(-2), 1))*INDIRECT(ADDRESS(ROW()+(0), COLUMN()+(-1), 1)), 2)</f>
        <v>41.04</v>
      </c>
    </row>
    <row r="16" spans="1:9" ht="13.50" thickBot="1" customHeight="1">
      <c r="A16" s="1" t="s">
        <v>30</v>
      </c>
      <c r="B16" s="1"/>
      <c r="C16" s="1"/>
      <c r="D16" s="10" t="s">
        <v>31</v>
      </c>
      <c r="E16" s="1" t="s">
        <v>32</v>
      </c>
      <c r="F16" s="1"/>
      <c r="G16" s="11">
        <v>20</v>
      </c>
      <c r="H16" s="12">
        <v>2.24</v>
      </c>
      <c r="I16" s="12">
        <f ca="1">ROUND(INDIRECT(ADDRESS(ROW()+(0), COLUMN()+(-2), 1))*INDIRECT(ADDRESS(ROW()+(0), COLUMN()+(-1), 1)), 2)</f>
        <v>44.8</v>
      </c>
    </row>
    <row r="17" spans="1:9" ht="13.50" thickBot="1" customHeight="1">
      <c r="A17" s="1" t="s">
        <v>33</v>
      </c>
      <c r="B17" s="1"/>
      <c r="C17" s="1"/>
      <c r="D17" s="10" t="s">
        <v>34</v>
      </c>
      <c r="E17" s="1" t="s">
        <v>35</v>
      </c>
      <c r="F17" s="1"/>
      <c r="G17" s="11">
        <v>4</v>
      </c>
      <c r="H17" s="12">
        <v>10.26</v>
      </c>
      <c r="I17" s="12">
        <f ca="1">ROUND(INDIRECT(ADDRESS(ROW()+(0), COLUMN()+(-2), 1))*INDIRECT(ADDRESS(ROW()+(0), COLUMN()+(-1), 1)), 2)</f>
        <v>41.04</v>
      </c>
    </row>
    <row r="18" spans="1:9" ht="13.50" thickBot="1" customHeight="1">
      <c r="A18" s="1" t="s">
        <v>36</v>
      </c>
      <c r="B18" s="1"/>
      <c r="C18" s="1"/>
      <c r="D18" s="10" t="s">
        <v>37</v>
      </c>
      <c r="E18" s="1" t="s">
        <v>38</v>
      </c>
      <c r="F18" s="1"/>
      <c r="G18" s="11">
        <v>1.1</v>
      </c>
      <c r="H18" s="12">
        <v>388.31</v>
      </c>
      <c r="I18" s="12">
        <f ca="1">ROUND(INDIRECT(ADDRESS(ROW()+(0), COLUMN()+(-2), 1))*INDIRECT(ADDRESS(ROW()+(0), COLUMN()+(-1), 1)), 2)</f>
        <v>427.14</v>
      </c>
    </row>
    <row r="19" spans="1:9" ht="13.50" thickBot="1" customHeight="1">
      <c r="A19" s="1" t="s">
        <v>39</v>
      </c>
      <c r="B19" s="1"/>
      <c r="C19" s="1"/>
      <c r="D19" s="10" t="s">
        <v>40</v>
      </c>
      <c r="E19" s="1" t="s">
        <v>41</v>
      </c>
      <c r="F19" s="1"/>
      <c r="G19" s="11">
        <v>0.3</v>
      </c>
      <c r="H19" s="12">
        <v>43.98</v>
      </c>
      <c r="I19" s="12">
        <f ca="1">ROUND(INDIRECT(ADDRESS(ROW()+(0), COLUMN()+(-2), 1))*INDIRECT(ADDRESS(ROW()+(0), COLUMN()+(-1), 1)), 2)</f>
        <v>13.19</v>
      </c>
    </row>
    <row r="20" spans="1:9" ht="13.50" thickBot="1" customHeight="1">
      <c r="A20" s="1" t="s">
        <v>42</v>
      </c>
      <c r="B20" s="1"/>
      <c r="C20" s="1"/>
      <c r="D20" s="10" t="s">
        <v>43</v>
      </c>
      <c r="E20" s="1" t="s">
        <v>44</v>
      </c>
      <c r="F20" s="1"/>
      <c r="G20" s="11">
        <v>1.05</v>
      </c>
      <c r="H20" s="12">
        <v>290.65</v>
      </c>
      <c r="I20" s="12">
        <f ca="1">ROUND(INDIRECT(ADDRESS(ROW()+(0), COLUMN()+(-2), 1))*INDIRECT(ADDRESS(ROW()+(0), COLUMN()+(-1), 1)), 2)</f>
        <v>305.18</v>
      </c>
    </row>
    <row r="21" spans="1:9" ht="13.50" thickBot="1" customHeight="1">
      <c r="A21" s="1" t="s">
        <v>45</v>
      </c>
      <c r="B21" s="1"/>
      <c r="C21" s="1"/>
      <c r="D21" s="10" t="s">
        <v>46</v>
      </c>
      <c r="E21" s="1" t="s">
        <v>47</v>
      </c>
      <c r="F21" s="1"/>
      <c r="G21" s="11">
        <v>1.05</v>
      </c>
      <c r="H21" s="12">
        <v>20.12</v>
      </c>
      <c r="I21" s="12">
        <f ca="1">ROUND(INDIRECT(ADDRESS(ROW()+(0), COLUMN()+(-2), 1))*INDIRECT(ADDRESS(ROW()+(0), COLUMN()+(-1), 1)), 2)</f>
        <v>21.13</v>
      </c>
    </row>
    <row r="22" spans="1:9" ht="13.50" thickBot="1" customHeight="1">
      <c r="A22" s="1" t="s">
        <v>48</v>
      </c>
      <c r="B22" s="1"/>
      <c r="C22" s="1"/>
      <c r="D22" s="10" t="s">
        <v>49</v>
      </c>
      <c r="E22" s="1" t="s">
        <v>50</v>
      </c>
      <c r="F22" s="1"/>
      <c r="G22" s="11">
        <v>0.04</v>
      </c>
      <c r="H22" s="12">
        <v>1953.95</v>
      </c>
      <c r="I22" s="12">
        <f ca="1">ROUND(INDIRECT(ADDRESS(ROW()+(0), COLUMN()+(-2), 1))*INDIRECT(ADDRESS(ROW()+(0), COLUMN()+(-1), 1)), 2)</f>
        <v>78.16</v>
      </c>
    </row>
    <row r="23" spans="1:9" ht="13.50" thickBot="1" customHeight="1">
      <c r="A23" s="1" t="s">
        <v>51</v>
      </c>
      <c r="B23" s="1"/>
      <c r="C23" s="1"/>
      <c r="D23" s="10" t="s">
        <v>52</v>
      </c>
      <c r="E23" s="1" t="s">
        <v>53</v>
      </c>
      <c r="F23" s="1"/>
      <c r="G23" s="11">
        <v>1.05</v>
      </c>
      <c r="H23" s="12">
        <v>45.42</v>
      </c>
      <c r="I23" s="12">
        <f ca="1">ROUND(INDIRECT(ADDRESS(ROW()+(0), COLUMN()+(-2), 1))*INDIRECT(ADDRESS(ROW()+(0), COLUMN()+(-1), 1)), 2)</f>
        <v>47.69</v>
      </c>
    </row>
    <row r="24" spans="1:9" ht="13.50" thickBot="1" customHeight="1">
      <c r="A24" s="1" t="s">
        <v>54</v>
      </c>
      <c r="B24" s="1"/>
      <c r="C24" s="1"/>
      <c r="D24" s="10" t="s">
        <v>55</v>
      </c>
      <c r="E24" s="1" t="s">
        <v>56</v>
      </c>
      <c r="F24" s="1"/>
      <c r="G24" s="11">
        <v>4</v>
      </c>
      <c r="H24" s="12">
        <v>5.13</v>
      </c>
      <c r="I24" s="12">
        <f ca="1">ROUND(INDIRECT(ADDRESS(ROW()+(0), COLUMN()+(-2), 1))*INDIRECT(ADDRESS(ROW()+(0), COLUMN()+(-1), 1)), 2)</f>
        <v>20.52</v>
      </c>
    </row>
    <row r="25" spans="1:9" ht="13.50" thickBot="1" customHeight="1">
      <c r="A25" s="1" t="s">
        <v>57</v>
      </c>
      <c r="B25" s="1"/>
      <c r="C25" s="1"/>
      <c r="D25" s="10" t="s">
        <v>58</v>
      </c>
      <c r="E25" s="1" t="s">
        <v>59</v>
      </c>
      <c r="F25" s="1"/>
      <c r="G25" s="11">
        <v>1.05</v>
      </c>
      <c r="H25" s="12">
        <v>150.6</v>
      </c>
      <c r="I25" s="12">
        <f ca="1">ROUND(INDIRECT(ADDRESS(ROW()+(0), COLUMN()+(-2), 1))*INDIRECT(ADDRESS(ROW()+(0), COLUMN()+(-1), 1)), 2)</f>
        <v>158.13</v>
      </c>
    </row>
    <row r="26" spans="1:9" ht="13.50" thickBot="1" customHeight="1">
      <c r="A26" s="1" t="s">
        <v>60</v>
      </c>
      <c r="B26" s="1"/>
      <c r="C26" s="1"/>
      <c r="D26" s="10" t="s">
        <v>61</v>
      </c>
      <c r="E26" s="1" t="s">
        <v>62</v>
      </c>
      <c r="F26" s="1"/>
      <c r="G26" s="11">
        <v>14</v>
      </c>
      <c r="H26" s="12">
        <v>0.47</v>
      </c>
      <c r="I26" s="12">
        <f ca="1">ROUND(INDIRECT(ADDRESS(ROW()+(0), COLUMN()+(-2), 1))*INDIRECT(ADDRESS(ROW()+(0), COLUMN()+(-1), 1)), 2)</f>
        <v>6.58</v>
      </c>
    </row>
    <row r="27" spans="1:9" ht="13.50" thickBot="1" customHeight="1">
      <c r="A27" s="1" t="s">
        <v>63</v>
      </c>
      <c r="B27" s="1"/>
      <c r="C27" s="1"/>
      <c r="D27" s="10" t="s">
        <v>64</v>
      </c>
      <c r="E27" s="1" t="s">
        <v>65</v>
      </c>
      <c r="F27" s="1"/>
      <c r="G27" s="11">
        <v>0.4</v>
      </c>
      <c r="H27" s="12">
        <v>56.47</v>
      </c>
      <c r="I27" s="12">
        <f ca="1">ROUND(INDIRECT(ADDRESS(ROW()+(0), COLUMN()+(-2), 1))*INDIRECT(ADDRESS(ROW()+(0), COLUMN()+(-1), 1)), 2)</f>
        <v>22.59</v>
      </c>
    </row>
    <row r="28" spans="1:9" ht="13.50" thickBot="1" customHeight="1">
      <c r="A28" s="1" t="s">
        <v>66</v>
      </c>
      <c r="B28" s="1"/>
      <c r="C28" s="1"/>
      <c r="D28" s="10" t="s">
        <v>67</v>
      </c>
      <c r="E28" s="1" t="s">
        <v>68</v>
      </c>
      <c r="F28" s="1"/>
      <c r="G28" s="13">
        <v>0.05</v>
      </c>
      <c r="H28" s="14">
        <v>11.37</v>
      </c>
      <c r="I28" s="14">
        <f ca="1">ROUND(INDIRECT(ADDRESS(ROW()+(0), COLUMN()+(-2), 1))*INDIRECT(ADDRESS(ROW()+(0), COLUMN()+(-1), 1)), 2)</f>
        <v>0.57</v>
      </c>
    </row>
    <row r="29" spans="1:9" ht="13.50" thickBot="1" customHeight="1">
      <c r="A29" s="15"/>
      <c r="B29" s="15"/>
      <c r="C29" s="15"/>
      <c r="D29" s="15"/>
      <c r="E29" s="15"/>
      <c r="F29" s="15"/>
      <c r="G29" s="9" t="s">
        <v>69</v>
      </c>
      <c r="H29" s="9"/>
      <c r="I29" s="17">
        <f ca="1">ROUND(SUM(INDIRECT(ADDRESS(ROW()+(-1), COLUMN()+(0), 1)),INDIRECT(ADDRESS(ROW()+(-2), COLUMN()+(0), 1)),INDIRECT(ADDRESS(ROW()+(-3), COLUMN()+(0), 1)),INDIRECT(ADDRESS(ROW()+(-4), COLUMN()+(0), 1)),INDIRECT(ADDRESS(ROW()+(-5), COLUMN()+(0), 1)),INDIRECT(ADDRESS(ROW()+(-6), COLUMN()+(0), 1)),INDIRECT(ADDRESS(ROW()+(-7), COLUMN()+(0), 1)),INDIRECT(ADDRESS(ROW()+(-8), COLUMN()+(0), 1)),INDIRECT(ADDRESS(ROW()+(-9), COLUMN()+(0), 1)),INDIRECT(ADDRESS(ROW()+(-10), COLUMN()+(0), 1)),INDIRECT(ADDRESS(ROW()+(-11), COLUMN()+(0), 1)),INDIRECT(ADDRESS(ROW()+(-12), COLUMN()+(0), 1)),INDIRECT(ADDRESS(ROW()+(-13), COLUMN()+(0), 1)),INDIRECT(ADDRESS(ROW()+(-14), COLUMN()+(0), 1)),INDIRECT(ADDRESS(ROW()+(-15), COLUMN()+(0), 1)),INDIRECT(ADDRESS(ROW()+(-16), COLUMN()+(0), 1)),INDIRECT(ADDRESS(ROW()+(-17), COLUMN()+(0), 1)),INDIRECT(ADDRESS(ROW()+(-18), COLUMN()+(0), 1)),INDIRECT(ADDRESS(ROW()+(-19), COLUMN()+(0), 1))), 2)</f>
        <v>1513.26</v>
      </c>
    </row>
    <row r="30" spans="1:9" ht="13.50" thickBot="1" customHeight="1">
      <c r="A30" s="15">
        <v>2</v>
      </c>
      <c r="B30" s="15"/>
      <c r="C30" s="15"/>
      <c r="D30" s="15"/>
      <c r="E30" s="18" t="s">
        <v>70</v>
      </c>
      <c r="F30" s="18"/>
      <c r="G30" s="18"/>
      <c r="H30" s="15"/>
      <c r="I30" s="15"/>
    </row>
    <row r="31" spans="1:9" ht="13.50" thickBot="1" customHeight="1">
      <c r="A31" s="1" t="s">
        <v>71</v>
      </c>
      <c r="B31" s="1"/>
      <c r="C31" s="1"/>
      <c r="D31" s="10" t="s">
        <v>72</v>
      </c>
      <c r="E31" s="1" t="s">
        <v>73</v>
      </c>
      <c r="F31" s="1"/>
      <c r="G31" s="13">
        <v>0.065</v>
      </c>
      <c r="H31" s="14">
        <v>53.58</v>
      </c>
      <c r="I31" s="14">
        <f ca="1">ROUND(INDIRECT(ADDRESS(ROW()+(0), COLUMN()+(-2), 1))*INDIRECT(ADDRESS(ROW()+(0), COLUMN()+(-1), 1)), 2)</f>
        <v>3.48</v>
      </c>
    </row>
    <row r="32" spans="1:9" ht="13.50" thickBot="1" customHeight="1">
      <c r="A32" s="15"/>
      <c r="B32" s="15"/>
      <c r="C32" s="15"/>
      <c r="D32" s="15"/>
      <c r="E32" s="15"/>
      <c r="F32" s="15"/>
      <c r="G32" s="9" t="s">
        <v>74</v>
      </c>
      <c r="H32" s="9"/>
      <c r="I32" s="17">
        <f ca="1">ROUND(SUM(INDIRECT(ADDRESS(ROW()+(-1), COLUMN()+(0), 1))), 2)</f>
        <v>3.48</v>
      </c>
    </row>
    <row r="33" spans="1:9" ht="13.50" thickBot="1" customHeight="1">
      <c r="A33" s="15">
        <v>3</v>
      </c>
      <c r="B33" s="15"/>
      <c r="C33" s="15"/>
      <c r="D33" s="15"/>
      <c r="E33" s="18" t="s">
        <v>75</v>
      </c>
      <c r="F33" s="18"/>
      <c r="G33" s="18"/>
      <c r="H33" s="15"/>
      <c r="I33" s="15"/>
    </row>
    <row r="34" spans="1:9" ht="13.50" thickBot="1" customHeight="1">
      <c r="A34" s="1" t="s">
        <v>76</v>
      </c>
      <c r="B34" s="1"/>
      <c r="C34" s="1"/>
      <c r="D34" s="10" t="s">
        <v>77</v>
      </c>
      <c r="E34" s="1" t="s">
        <v>78</v>
      </c>
      <c r="F34" s="1"/>
      <c r="G34" s="11">
        <v>0.124</v>
      </c>
      <c r="H34" s="12">
        <v>119.98</v>
      </c>
      <c r="I34" s="12">
        <f ca="1">ROUND(INDIRECT(ADDRESS(ROW()+(0), COLUMN()+(-2), 1))*INDIRECT(ADDRESS(ROW()+(0), COLUMN()+(-1), 1)), 2)</f>
        <v>14.88</v>
      </c>
    </row>
    <row r="35" spans="1:9" ht="13.50" thickBot="1" customHeight="1">
      <c r="A35" s="1" t="s">
        <v>79</v>
      </c>
      <c r="B35" s="1"/>
      <c r="C35" s="1"/>
      <c r="D35" s="10" t="s">
        <v>80</v>
      </c>
      <c r="E35" s="1" t="s">
        <v>81</v>
      </c>
      <c r="F35" s="1"/>
      <c r="G35" s="11">
        <v>1.284</v>
      </c>
      <c r="H35" s="12">
        <v>70.3</v>
      </c>
      <c r="I35" s="12">
        <f ca="1">ROUND(INDIRECT(ADDRESS(ROW()+(0), COLUMN()+(-2), 1))*INDIRECT(ADDRESS(ROW()+(0), COLUMN()+(-1), 1)), 2)</f>
        <v>90.27</v>
      </c>
    </row>
    <row r="36" spans="1:9" ht="13.50" thickBot="1" customHeight="1">
      <c r="A36" s="1" t="s">
        <v>82</v>
      </c>
      <c r="B36" s="1"/>
      <c r="C36" s="1"/>
      <c r="D36" s="10" t="s">
        <v>83</v>
      </c>
      <c r="E36" s="1" t="s">
        <v>84</v>
      </c>
      <c r="F36" s="1"/>
      <c r="G36" s="11">
        <v>0.235</v>
      </c>
      <c r="H36" s="12">
        <v>119.98</v>
      </c>
      <c r="I36" s="12">
        <f ca="1">ROUND(INDIRECT(ADDRESS(ROW()+(0), COLUMN()+(-2), 1))*INDIRECT(ADDRESS(ROW()+(0), COLUMN()+(-1), 1)), 2)</f>
        <v>28.2</v>
      </c>
    </row>
    <row r="37" spans="1:9" ht="13.50" thickBot="1" customHeight="1">
      <c r="A37" s="1" t="s">
        <v>85</v>
      </c>
      <c r="B37" s="1"/>
      <c r="C37" s="1"/>
      <c r="D37" s="10" t="s">
        <v>86</v>
      </c>
      <c r="E37" s="1" t="s">
        <v>87</v>
      </c>
      <c r="F37" s="1"/>
      <c r="G37" s="11">
        <v>0.235</v>
      </c>
      <c r="H37" s="12">
        <v>73.05</v>
      </c>
      <c r="I37" s="12">
        <f ca="1">ROUND(INDIRECT(ADDRESS(ROW()+(0), COLUMN()+(-2), 1))*INDIRECT(ADDRESS(ROW()+(0), COLUMN()+(-1), 1)), 2)</f>
        <v>17.17</v>
      </c>
    </row>
    <row r="38" spans="1:9" ht="13.50" thickBot="1" customHeight="1">
      <c r="A38" s="1" t="s">
        <v>88</v>
      </c>
      <c r="B38" s="1"/>
      <c r="C38" s="1"/>
      <c r="D38" s="10" t="s">
        <v>89</v>
      </c>
      <c r="E38" s="1" t="s">
        <v>90</v>
      </c>
      <c r="F38" s="1"/>
      <c r="G38" s="11">
        <v>0.069</v>
      </c>
      <c r="H38" s="12">
        <v>123.28</v>
      </c>
      <c r="I38" s="12">
        <f ca="1">ROUND(INDIRECT(ADDRESS(ROW()+(0), COLUMN()+(-2), 1))*INDIRECT(ADDRESS(ROW()+(0), COLUMN()+(-1), 1)), 2)</f>
        <v>8.51</v>
      </c>
    </row>
    <row r="39" spans="1:9" ht="13.50" thickBot="1" customHeight="1">
      <c r="A39" s="1" t="s">
        <v>91</v>
      </c>
      <c r="B39" s="1"/>
      <c r="C39" s="1"/>
      <c r="D39" s="10" t="s">
        <v>92</v>
      </c>
      <c r="E39" s="1" t="s">
        <v>93</v>
      </c>
      <c r="F39" s="1"/>
      <c r="G39" s="11">
        <v>0.069</v>
      </c>
      <c r="H39" s="12">
        <v>73.05</v>
      </c>
      <c r="I39" s="12">
        <f ca="1">ROUND(INDIRECT(ADDRESS(ROW()+(0), COLUMN()+(-2), 1))*INDIRECT(ADDRESS(ROW()+(0), COLUMN()+(-1), 1)), 2)</f>
        <v>5.04</v>
      </c>
    </row>
    <row r="40" spans="1:9" ht="13.50" thickBot="1" customHeight="1">
      <c r="A40" s="1" t="s">
        <v>94</v>
      </c>
      <c r="B40" s="1"/>
      <c r="C40" s="1"/>
      <c r="D40" s="10" t="s">
        <v>95</v>
      </c>
      <c r="E40" s="1" t="s">
        <v>96</v>
      </c>
      <c r="F40" s="1"/>
      <c r="G40" s="11">
        <v>0.552</v>
      </c>
      <c r="H40" s="12">
        <v>119.98</v>
      </c>
      <c r="I40" s="12">
        <f ca="1">ROUND(INDIRECT(ADDRESS(ROW()+(0), COLUMN()+(-2), 1))*INDIRECT(ADDRESS(ROW()+(0), COLUMN()+(-1), 1)), 2)</f>
        <v>66.23</v>
      </c>
    </row>
    <row r="41" spans="1:9" ht="13.50" thickBot="1" customHeight="1">
      <c r="A41" s="1" t="s">
        <v>97</v>
      </c>
      <c r="B41" s="1"/>
      <c r="C41" s="1"/>
      <c r="D41" s="10" t="s">
        <v>98</v>
      </c>
      <c r="E41" s="1" t="s">
        <v>99</v>
      </c>
      <c r="F41" s="1"/>
      <c r="G41" s="13">
        <v>0.276</v>
      </c>
      <c r="H41" s="14">
        <v>73.05</v>
      </c>
      <c r="I41" s="14">
        <f ca="1">ROUND(INDIRECT(ADDRESS(ROW()+(0), COLUMN()+(-2), 1))*INDIRECT(ADDRESS(ROW()+(0), COLUMN()+(-1), 1)), 2)</f>
        <v>20.16</v>
      </c>
    </row>
    <row r="42" spans="1:9" ht="13.50" thickBot="1" customHeight="1">
      <c r="A42" s="15"/>
      <c r="B42" s="15"/>
      <c r="C42" s="15"/>
      <c r="D42" s="15"/>
      <c r="E42" s="15"/>
      <c r="F42" s="15"/>
      <c r="G42" s="9" t="s">
        <v>100</v>
      </c>
      <c r="H42" s="9"/>
      <c r="I42" s="17">
        <f ca="1">ROUND(SUM(INDIRECT(ADDRESS(ROW()+(-1), COLUMN()+(0), 1)),INDIRECT(ADDRESS(ROW()+(-2), COLUMN()+(0), 1)),INDIRECT(ADDRESS(ROW()+(-3), COLUMN()+(0), 1)),INDIRECT(ADDRESS(ROW()+(-4), COLUMN()+(0), 1)),INDIRECT(ADDRESS(ROW()+(-5), COLUMN()+(0), 1)),INDIRECT(ADDRESS(ROW()+(-6), COLUMN()+(0), 1)),INDIRECT(ADDRESS(ROW()+(-7), COLUMN()+(0), 1)),INDIRECT(ADDRESS(ROW()+(-8), COLUMN()+(0), 1))), 2)</f>
        <v>250.46</v>
      </c>
    </row>
    <row r="43" spans="1:9" ht="13.50" thickBot="1" customHeight="1">
      <c r="A43" s="15">
        <v>4</v>
      </c>
      <c r="B43" s="15"/>
      <c r="C43" s="15"/>
      <c r="D43" s="15"/>
      <c r="E43" s="18" t="s">
        <v>101</v>
      </c>
      <c r="F43" s="18"/>
      <c r="G43" s="18"/>
      <c r="H43" s="15"/>
      <c r="I43" s="15"/>
    </row>
    <row r="44" spans="1:9" ht="13.50" thickBot="1" customHeight="1">
      <c r="A44" s="19"/>
      <c r="B44" s="19"/>
      <c r="C44" s="19"/>
      <c r="D44" s="20" t="s">
        <v>102</v>
      </c>
      <c r="E44" s="19" t="s">
        <v>103</v>
      </c>
      <c r="F44" s="19"/>
      <c r="G44" s="13">
        <v>2</v>
      </c>
      <c r="H44" s="14">
        <f ca="1">ROUND(SUM(INDIRECT(ADDRESS(ROW()+(-2), COLUMN()+(1), 1)),INDIRECT(ADDRESS(ROW()+(-12), COLUMN()+(1), 1)),INDIRECT(ADDRESS(ROW()+(-15), COLUMN()+(1), 1))), 2)</f>
        <v>1767.2</v>
      </c>
      <c r="I44" s="14">
        <f ca="1">ROUND(INDIRECT(ADDRESS(ROW()+(0), COLUMN()+(-2), 1))*INDIRECT(ADDRESS(ROW()+(0), COLUMN()+(-1), 1))/100, 2)</f>
        <v>35.34</v>
      </c>
    </row>
    <row r="45" spans="1:9" ht="13.50" thickBot="1" customHeight="1">
      <c r="A45" s="21" t="s">
        <v>104</v>
      </c>
      <c r="B45" s="21"/>
      <c r="C45" s="21"/>
      <c r="D45" s="22"/>
      <c r="E45" s="23"/>
      <c r="F45" s="23"/>
      <c r="G45" s="24" t="s">
        <v>105</v>
      </c>
      <c r="H45" s="25"/>
      <c r="I45" s="26">
        <f ca="1">ROUND(SUM(INDIRECT(ADDRESS(ROW()+(-1), COLUMN()+(0), 1)),INDIRECT(ADDRESS(ROW()+(-3), COLUMN()+(0), 1)),INDIRECT(ADDRESS(ROW()+(-13), COLUMN()+(0), 1)),INDIRECT(ADDRESS(ROW()+(-16), COLUMN()+(0), 1))), 2)</f>
        <v>1802.54</v>
      </c>
    </row>
  </sheetData>
  <mergeCells count="82">
    <mergeCell ref="A1:I1"/>
    <mergeCell ref="C3:E3"/>
    <mergeCell ref="A5:E5"/>
    <mergeCell ref="A8:C8"/>
    <mergeCell ref="E8:F8"/>
    <mergeCell ref="A9:C9"/>
    <mergeCell ref="E9:G9"/>
    <mergeCell ref="A10:C10"/>
    <mergeCell ref="E10:F10"/>
    <mergeCell ref="A11:C11"/>
    <mergeCell ref="E11:F11"/>
    <mergeCell ref="A12:C12"/>
    <mergeCell ref="E12:F12"/>
    <mergeCell ref="A13:C13"/>
    <mergeCell ref="E13:F13"/>
    <mergeCell ref="A14:C14"/>
    <mergeCell ref="E14:F14"/>
    <mergeCell ref="A15:C15"/>
    <mergeCell ref="E15:F15"/>
    <mergeCell ref="A16:C16"/>
    <mergeCell ref="E16:F16"/>
    <mergeCell ref="A17:C17"/>
    <mergeCell ref="E17:F17"/>
    <mergeCell ref="A18:C18"/>
    <mergeCell ref="E18:F18"/>
    <mergeCell ref="A19:C19"/>
    <mergeCell ref="E19:F19"/>
    <mergeCell ref="A20:C20"/>
    <mergeCell ref="E20:F20"/>
    <mergeCell ref="A21:C21"/>
    <mergeCell ref="E21:F21"/>
    <mergeCell ref="A22:C22"/>
    <mergeCell ref="E22:F22"/>
    <mergeCell ref="A23:C23"/>
    <mergeCell ref="E23:F23"/>
    <mergeCell ref="A24:C24"/>
    <mergeCell ref="E24:F24"/>
    <mergeCell ref="A25:C25"/>
    <mergeCell ref="E25:F25"/>
    <mergeCell ref="A26:C26"/>
    <mergeCell ref="E26:F26"/>
    <mergeCell ref="A27:C27"/>
    <mergeCell ref="E27:F27"/>
    <mergeCell ref="A28:C28"/>
    <mergeCell ref="E28:F28"/>
    <mergeCell ref="A29:C29"/>
    <mergeCell ref="E29:F29"/>
    <mergeCell ref="G29:H29"/>
    <mergeCell ref="A30:C30"/>
    <mergeCell ref="E30:G30"/>
    <mergeCell ref="A31:C31"/>
    <mergeCell ref="E31:F31"/>
    <mergeCell ref="A32:C32"/>
    <mergeCell ref="E32:F32"/>
    <mergeCell ref="G32:H32"/>
    <mergeCell ref="A33:C33"/>
    <mergeCell ref="E33:G33"/>
    <mergeCell ref="A34:C34"/>
    <mergeCell ref="E34:F34"/>
    <mergeCell ref="A35:C35"/>
    <mergeCell ref="E35:F35"/>
    <mergeCell ref="A36:C36"/>
    <mergeCell ref="E36:F36"/>
    <mergeCell ref="A37:C37"/>
    <mergeCell ref="E37:F37"/>
    <mergeCell ref="A38:C38"/>
    <mergeCell ref="E38:F38"/>
    <mergeCell ref="A39:C39"/>
    <mergeCell ref="E39:F39"/>
    <mergeCell ref="A40:C40"/>
    <mergeCell ref="E40:F40"/>
    <mergeCell ref="A41:C41"/>
    <mergeCell ref="E41:F41"/>
    <mergeCell ref="A42:C42"/>
    <mergeCell ref="E42:F42"/>
    <mergeCell ref="G42:H42"/>
    <mergeCell ref="A43:C43"/>
    <mergeCell ref="E43:G43"/>
    <mergeCell ref="A44:C44"/>
    <mergeCell ref="E44:F44"/>
    <mergeCell ref="A45:F45"/>
    <mergeCell ref="G45:H45"/>
  </mergeCells>
  <pageMargins left="0.147638" right="0.147638" top="0.206693" bottom="0.206693" header="0.0" footer="0.0"/>
  <pageSetup paperSize="9" orientation="portrait"/>
  <rowBreaks count="0" manualBreakCount="0">
    </rowBreaks>
</worksheet>
</file>