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<sst xmlns="http://schemas.openxmlformats.org/spreadsheetml/2006/main" count="103" uniqueCount="103">
  <si>
    <t xml:space="preserve"/>
  </si>
  <si>
    <t xml:space="preserve">QAA020</t>
  </si>
  <si>
    <t xml:space="preserve">m²</t>
  </si>
  <si>
    <t xml:space="preserve">Techumbre plana transitable, no ventilada, con piso fijo, tipo invertida, para tráfico peatonal público. Impermeabilización con mantos prefabricados asfálticos, tipo monocapa.</t>
  </si>
  <si>
    <r>
      <rPr>
        <sz val="8.25"/>
        <color rgb="FF000000"/>
        <rFont val="Arial"/>
        <family val="2"/>
      </rPr>
      <t xml:space="preserve">Techumbre plana transitable, no ventilada, con piso fijo, tipo invertida, pendiente del 1% al 5%, para tráfico peatonal público. FORMACIÓN DE PENDIENTES: mediante encintado de limatesas, limahoyas y juntas con maestras de tabique de barro hueco doble y capa de arcilla expandida, vertida en seco y consolidada en su superficie con lechada de cemento, proporcionando una resistencia a compresión de 1 MPa y con una conductividad térmica de 0,087 W/(mK), con espesor medio de 10 cm; con capa de regularización de mortero de cemento, confeccionado en obra, dosificación 1:6 de 4 cm de espesor, acabado flotado; IMPERMEABILIZACIÓN: tipo monocapa, adherida, formada por manto prefabricado de betún modificado con elastómero SBS, de 3,5 mm de espesor, con armado de fieltro de poliéster no tejido de 160 g/m² previa imprimación con emulsión asfáltica aniónica con cargas; CAPA SEPARADORA BAJO AISLAMIENTO: geotextil no tejido compuesto por fibras de poliéster unidas por agujeteado, (150 g/m²); AISLAMIENTO TÉRMICO: panel rígido de poliestireno extruido, de superficie lisa y mecanizado lateral a media madera, de 40 mm de espesor, resistencia a compresión &gt;= 300 kPa; CAPA SEPARADORA BAJO CAPA DE REFUERZO: geotextil no tejido compuesto por fibras de poliéster unidas por agujeteado, (150 g/m²); CAPA DE REFUERZO: mortero de cemento CEM II/B-P 32,5 N tipo M-10 de 4 cm de espesor; CAPA SEPARADORA BAJO PROTECCIÓN: geotextil no tejido compuesto por fibras de poliéster unidas por agujeteado, (200 g/m²); CAPA DE PROTECCIÓN: piso de baldosas cerámicas de gres rústico, 20x20 cm colocadas en capa fina con adhesivo cementoso de fraguado normal, C1 sin ninguna característica adicional, color gris, sobre una capa de regularización de mortero de cemento, confeccionado en obra, dosificación 1:6, de 4 cm de espesor, emboquilladas con mortero de juntas cementoso mejorado, con absorción de agua reducida y resistencia elevada a la abrasión tipo CG 2 W A, color blanco, para juntas de 2 a 15 mm. Incluso crucetas de PVC. El precio no incluye la ejecución y el sellado de las juntas ni la ejecución de remates en los encuentros con paramentos y desagües.</t>
    </r>
    <r>
      <rPr>
        <sz val="8.25"/>
        <color rgb="FF000000"/>
        <rFont val="Arial"/>
        <family val="2"/>
      </rPr>
      <t xml:space="preserve">
</t>
    </r>
  </si>
  <si>
    <t xml:space="preserve">Código</t>
  </si>
  <si>
    <t xml:space="preserve">Unidad</t>
  </si>
  <si>
    <t xml:space="preserve">Descripción</t>
  </si>
  <si>
    <t xml:space="preserve">Cantidad</t>
  </si>
  <si>
    <t xml:space="preserve">Costo</t>
  </si>
  <si>
    <t xml:space="preserve">Importe</t>
  </si>
  <si>
    <t xml:space="preserve">Materiales</t>
  </si>
  <si>
    <t xml:space="preserve">mt04lvc010c</t>
  </si>
  <si>
    <t xml:space="preserve">Ud</t>
  </si>
  <si>
    <t xml:space="preserve">Tabique de barro hueco doble, para revestir, 24x11,5x9 cm, densidad 780 kg/m³.</t>
  </si>
  <si>
    <t xml:space="preserve">mt01arl030a</t>
  </si>
  <si>
    <t xml:space="preserve">m³</t>
  </si>
  <si>
    <t xml:space="preserve">Arcilla expandida, suministrada en sacos.</t>
  </si>
  <si>
    <t xml:space="preserve">mt09lec020b</t>
  </si>
  <si>
    <t xml:space="preserve">m³</t>
  </si>
  <si>
    <t xml:space="preserve">Lechada de cemento CEM II/B-P 32,5 N 1/3.</t>
  </si>
  <si>
    <t xml:space="preserve">mt16pea020b</t>
  </si>
  <si>
    <t xml:space="preserve">m²</t>
  </si>
  <si>
    <t xml:space="preserve">Panel rígido de poliestireno expandido, mecanizado lateral recto, de 20 mm de espesor, resistencia térmica 0,55 m²K/W, conductividad térmica 0,036 W/(mK), para junta de contracción.</t>
  </si>
  <si>
    <t xml:space="preserve">mt08aaa010a</t>
  </si>
  <si>
    <t xml:space="preserve">m³</t>
  </si>
  <si>
    <t xml:space="preserve">Agua.</t>
  </si>
  <si>
    <t xml:space="preserve">mt01arg005a</t>
  </si>
  <si>
    <t xml:space="preserve">t</t>
  </si>
  <si>
    <t xml:space="preserve">Arena de cantera, para mortero hecho en obra.</t>
  </si>
  <si>
    <t xml:space="preserve">mt08cem000f</t>
  </si>
  <si>
    <t xml:space="preserve">kg</t>
  </si>
  <si>
    <t xml:space="preserve">Cemento gris en sacos.</t>
  </si>
  <si>
    <t xml:space="preserve">mt14lba010g</t>
  </si>
  <si>
    <t xml:space="preserve">m²</t>
  </si>
  <si>
    <t xml:space="preserve">Manto prefabricado de betún modificado con elastómero SBS, de 3,5 mm de espesor, masa nominal 4 kg/m², con armado de fieltro de poliéster no tejido de 160 g/m², de superficie no protegida.</t>
  </si>
  <si>
    <t xml:space="preserve">mt14iea020c</t>
  </si>
  <si>
    <t xml:space="preserve">kg</t>
  </si>
  <si>
    <t xml:space="preserve">Emulsión asfáltica aniónica con cargas.</t>
  </si>
  <si>
    <t xml:space="preserve">mt14gsa020bc</t>
  </si>
  <si>
    <t xml:space="preserve">m²</t>
  </si>
  <si>
    <t xml:space="preserve">Geotextil no tejido compuesto por fibras de poliéster unidas por agujeteado, con una resistencia a la tracción longitudinal de 1,88 kN/m, una resistencia a la tracción transversal de 1,49 kN/m, una apertura de cono a la prueba de perforación dinámica según ISO 13433 inferior a 40 mm, resistencia CBR a punzonamiento 0,3 kN y una masa superficial de 150 g/m².</t>
  </si>
  <si>
    <t xml:space="preserve">mt16pxa010aaq</t>
  </si>
  <si>
    <t xml:space="preserve">m²</t>
  </si>
  <si>
    <t xml:space="preserve">Panel rígido de poliestireno extruido, de superficie lisa y mecanizado lateral a media madera, de 40 mm de espesor, resistencia a compresión &gt;= 300 kPa, resistencia térmica 1,2 m²K/W, conductividad térmica 0,033 W/(mK), Euroclase E de reacción al fuego, con código de designación XPS-EN 13164-T1-CS(10/Y)300-DS(70,90)-DLT(2)5-CC(2/1,5/50)125-WL(T)0,7-WD(V)3-FTCD1.</t>
  </si>
  <si>
    <t xml:space="preserve">mt09mor010e</t>
  </si>
  <si>
    <t xml:space="preserve">m³</t>
  </si>
  <si>
    <t xml:space="preserve">Mortero de cemento CEM II/B-P 32,5 N tipo M-10, confeccionado en obra con 380 kg/m³ de cemento y una proporción en volumen 1/4.</t>
  </si>
  <si>
    <t xml:space="preserve">mt14gsa020ce</t>
  </si>
  <si>
    <t xml:space="preserve">m²</t>
  </si>
  <si>
    <t xml:space="preserve">Geotextil no tejido compuesto por fibras de poliéster unidas por agujeteado, con una resistencia a la tracción longitudinal de 1,63 kN/m, una resistencia a la tracción transversal de 2,08 kN/m, una apertura de cono a la prueba de perforación dinámica según ISO 13433 inferior a 27 mm, resistencia CBR a punzonamiento 0,4 kN y una masa superficial de 200 g/m².</t>
  </si>
  <si>
    <t xml:space="preserve">mt09mcr021g</t>
  </si>
  <si>
    <t xml:space="preserve">kg</t>
  </si>
  <si>
    <t xml:space="preserve">Adhesivo cementoso de fraguado normal, C1, color gris.</t>
  </si>
  <si>
    <t xml:space="preserve">mt18bcr010he800</t>
  </si>
  <si>
    <t xml:space="preserve">m²</t>
  </si>
  <si>
    <t xml:space="preserve">Baldosa cerámica de gres rústico, 20x20 cm, $ 8,00/m², capacidad de absorción de agua 3%&lt;=E&lt;6%.</t>
  </si>
  <si>
    <t xml:space="preserve">mt18acc050b</t>
  </si>
  <si>
    <t xml:space="preserve">Ud</t>
  </si>
  <si>
    <t xml:space="preserve">Crucetas de PVC para separación entre 3 y 15 mm.</t>
  </si>
  <si>
    <t xml:space="preserve">mt18rcr010a300</t>
  </si>
  <si>
    <t xml:space="preserve">m</t>
  </si>
  <si>
    <t xml:space="preserve">Zoclo cerámico de gres rústico, de 7 cm de anchura, $ 3,00/m.</t>
  </si>
  <si>
    <t xml:space="preserve">mt09mcp020fE</t>
  </si>
  <si>
    <t xml:space="preserve">kg</t>
  </si>
  <si>
    <t xml:space="preserve">Mortero de juntas cementoso mejorado, con absorción de agua reducida y resistencia elevada a la abrasión, tipo CG2 W A, color blanco, para juntas de 2 a 15 mm, a base de cemento de alta resistencia, cuarzo, aditivos especiales, pigmentos y resinas sintéticas, para emboquillado de todo tipo de piezas cerámicas.</t>
  </si>
  <si>
    <t xml:space="preserve">Subtotal materiales:</t>
  </si>
  <si>
    <t xml:space="preserve">Equipo y herramienta</t>
  </si>
  <si>
    <t xml:space="preserve">mq06hor010</t>
  </si>
  <si>
    <t xml:space="preserve">h</t>
  </si>
  <si>
    <t xml:space="preserve">Revolvedora de concreto eléctrica con una capacidad de amasado de 160 l.</t>
  </si>
  <si>
    <t xml:space="preserve">Subtotal equipo y herramienta:</t>
  </si>
  <si>
    <t xml:space="preserve">Mano de obra</t>
  </si>
  <si>
    <t xml:space="preserve">mo020</t>
  </si>
  <si>
    <t xml:space="preserve">h</t>
  </si>
  <si>
    <t xml:space="preserve">Oficial albañil.</t>
  </si>
  <si>
    <t xml:space="preserve">mo113</t>
  </si>
  <si>
    <t xml:space="preserve">h</t>
  </si>
  <si>
    <t xml:space="preserve">Cabo albañil.</t>
  </si>
  <si>
    <t xml:space="preserve">mo029</t>
  </si>
  <si>
    <t xml:space="preserve">h</t>
  </si>
  <si>
    <t xml:space="preserve">Oficial aplicador de membranas y mantos impermeabilizantes.</t>
  </si>
  <si>
    <t xml:space="preserve">mo067</t>
  </si>
  <si>
    <t xml:space="preserve">h</t>
  </si>
  <si>
    <t xml:space="preserve">Ayudante aplicador de membranas y mantos impermeabilizantes.</t>
  </si>
  <si>
    <t xml:space="preserve">mo054</t>
  </si>
  <si>
    <t xml:space="preserve">h</t>
  </si>
  <si>
    <t xml:space="preserve">Oficial colocador de aislantes.</t>
  </si>
  <si>
    <t xml:space="preserve">mo101</t>
  </si>
  <si>
    <t xml:space="preserve">h</t>
  </si>
  <si>
    <t xml:space="preserve">Ayudante colocador de aislantes.</t>
  </si>
  <si>
    <t xml:space="preserve">mo023</t>
  </si>
  <si>
    <t xml:space="preserve">h</t>
  </si>
  <si>
    <t xml:space="preserve">Oficial colocador de pisos.</t>
  </si>
  <si>
    <t xml:space="preserve">mo061</t>
  </si>
  <si>
    <t xml:space="preserve">h</t>
  </si>
  <si>
    <t xml:space="preserve">Ayudante colocador de pisos.</t>
  </si>
  <si>
    <t xml:space="preserve">Subtotal mano de obra:</t>
  </si>
  <si>
    <t xml:space="preserve">Herramienta menor</t>
  </si>
  <si>
    <t xml:space="preserve">%</t>
  </si>
  <si>
    <t xml:space="preserve">Herramienta menor</t>
  </si>
  <si>
    <t xml:space="preserve">Costo de mantenimiento decenal: $ 398,47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</si>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</sst>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6.29" customWidth="1"/>
    <col min="3" max="3" width="1.36" customWidth="1"/>
    <col min="4" max="4" width="7.65" customWidth="1"/>
    <col min="5" max="5" width="104.72" customWidth="1"/>
    <col min="6" max="6" width="207.40" customWidth="1"/>
    <col min="7" max="7" width="14.28" customWidth="1"/>
    <col min="8" max="8" width="15.81" customWidth="1"/>
    <col min="9" max="9" width="10.03" customWidth="1"/>
  </cols>
  <sheetData>
    <row r="1" spans="1:1" ht="2.25" thickBot="1" customHeight="1">
      <c r="A1" s="1" t="s">
        <v>0</v>
      </c>
      <c r="B1" s="1"/>
      <c r="C1" s="1"/>
      <c r="D1" s="1"/>
      <c r="E1" s="1"/>
      <c r="F1" s="1"/>
      <c r="G1" s="1"/>
      <c r="H1" s="1"/>
      <c r="I1" s="1"/>
    </row>
    <row r="3" spans="1:9" ht="24.00" thickBot="1" customHeight="1">
      <c r="A3" s="2" t="s">
        <v>1</v>
      </c>
      <c r="B3" s="3" t="s">
        <v>2</v>
      </c>
      <c r="C3" s="2" t="s">
        <v>3</v>
      </c>
      <c r="D3" s="2"/>
      <c r="E3" s="2"/>
    </row>
    <row r="5" spans="1:9" ht="171.00" thickBot="1" customHeight="1">
      <c r="A5" s="5" t="s">
        <v>4</v>
      </c>
      <c r="B5" s="5"/>
      <c r="C5" s="5"/>
      <c r="D5" s="5"/>
      <c r="E5" s="5"/>
    </row>
    <row r="8" spans="1:9" ht="13.50" thickBot="1" customHeight="1">
      <c r="A8" s="6" t="s">
        <v>5</v>
      </c>
      <c r="B8" s="6"/>
      <c r="C8" s="6"/>
      <c r="D8" s="6" t="s">
        <v>6</v>
      </c>
      <c r="E8" s="6" t="s">
        <v>7</v>
      </c>
      <c r="F8" s="6"/>
      <c r="G8" s="7" t="s">
        <v>8</v>
      </c>
      <c r="H8" s="7" t="s">
        <v>9</v>
      </c>
      <c r="I8" s="7" t="s">
        <v>10</v>
      </c>
    </row>
    <row r="9" spans="1:9" ht="13.50" thickBot="1" customHeight="1">
      <c r="A9" s="8">
        <v>1</v>
      </c>
      <c r="B9" s="8"/>
      <c r="C9" s="8"/>
      <c r="D9" s="8"/>
      <c r="E9" s="9" t="s">
        <v>11</v>
      </c>
      <c r="F9" s="9"/>
      <c r="G9" s="9"/>
      <c r="H9" s="8"/>
      <c r="I9" s="8"/>
    </row>
    <row r="10" spans="1:9" ht="13.50" thickBot="1" customHeight="1">
      <c r="A10" s="1" t="s">
        <v>12</v>
      </c>
      <c r="B10" s="1"/>
      <c r="C10" s="1"/>
      <c r="D10" s="10" t="s">
        <v>13</v>
      </c>
      <c r="E10" s="1" t="s">
        <v>14</v>
      </c>
      <c r="F10" s="1"/>
      <c r="G10" s="11">
        <v>3</v>
      </c>
      <c r="H10" s="12">
        <v>4.93</v>
      </c>
      <c r="I10" s="12">
        <f ca="1">ROUND(INDIRECT(ADDRESS(ROW()+(0), COLUMN()+(-2), 1))*INDIRECT(ADDRESS(ROW()+(0), COLUMN()+(-1), 1)), 2)</f>
        <v>14.79</v>
      </c>
    </row>
    <row r="11" spans="1:9" ht="13.50" thickBot="1" customHeight="1">
      <c r="A11" s="1" t="s">
        <v>15</v>
      </c>
      <c r="B11" s="1"/>
      <c r="C11" s="1"/>
      <c r="D11" s="10" t="s">
        <v>16</v>
      </c>
      <c r="E11" s="1" t="s">
        <v>17</v>
      </c>
      <c r="F11" s="1"/>
      <c r="G11" s="11">
        <v>0.1</v>
      </c>
      <c r="H11" s="12">
        <v>2534.33</v>
      </c>
      <c r="I11" s="12">
        <f ca="1">ROUND(INDIRECT(ADDRESS(ROW()+(0), COLUMN()+(-2), 1))*INDIRECT(ADDRESS(ROW()+(0), COLUMN()+(-1), 1)), 2)</f>
        <v>253.43</v>
      </c>
    </row>
    <row r="12" spans="1:9" ht="13.50" thickBot="1" customHeight="1">
      <c r="A12" s="1" t="s">
        <v>18</v>
      </c>
      <c r="B12" s="1"/>
      <c r="C12" s="1"/>
      <c r="D12" s="10" t="s">
        <v>19</v>
      </c>
      <c r="E12" s="1" t="s">
        <v>20</v>
      </c>
      <c r="F12" s="1"/>
      <c r="G12" s="11">
        <v>0.01</v>
      </c>
      <c r="H12" s="12">
        <v>1650.52</v>
      </c>
      <c r="I12" s="12">
        <f ca="1">ROUND(INDIRECT(ADDRESS(ROW()+(0), COLUMN()+(-2), 1))*INDIRECT(ADDRESS(ROW()+(0), COLUMN()+(-1), 1)), 2)</f>
        <v>16.51</v>
      </c>
    </row>
    <row r="13" spans="1:9" ht="13.50" thickBot="1" customHeight="1">
      <c r="A13" s="1" t="s">
        <v>21</v>
      </c>
      <c r="B13" s="1"/>
      <c r="C13" s="1"/>
      <c r="D13" s="10" t="s">
        <v>22</v>
      </c>
      <c r="E13" s="1" t="s">
        <v>23</v>
      </c>
      <c r="F13" s="1"/>
      <c r="G13" s="11">
        <v>0.01</v>
      </c>
      <c r="H13" s="12">
        <v>39.7</v>
      </c>
      <c r="I13" s="12">
        <f ca="1">ROUND(INDIRECT(ADDRESS(ROW()+(0), COLUMN()+(-2), 1))*INDIRECT(ADDRESS(ROW()+(0), COLUMN()+(-1), 1)), 2)</f>
        <v>0.4</v>
      </c>
    </row>
    <row r="14" spans="1:9" ht="13.50" thickBot="1" customHeight="1">
      <c r="A14" s="1" t="s">
        <v>24</v>
      </c>
      <c r="B14" s="1"/>
      <c r="C14" s="1"/>
      <c r="D14" s="10" t="s">
        <v>25</v>
      </c>
      <c r="E14" s="1" t="s">
        <v>26</v>
      </c>
      <c r="F14" s="1"/>
      <c r="G14" s="11">
        <v>0.016</v>
      </c>
      <c r="H14" s="12">
        <v>22.86</v>
      </c>
      <c r="I14" s="12">
        <f ca="1">ROUND(INDIRECT(ADDRESS(ROW()+(0), COLUMN()+(-2), 1))*INDIRECT(ADDRESS(ROW()+(0), COLUMN()+(-1), 1)), 2)</f>
        <v>0.37</v>
      </c>
    </row>
    <row r="15" spans="1:9" ht="13.50" thickBot="1" customHeight="1">
      <c r="A15" s="1" t="s">
        <v>27</v>
      </c>
      <c r="B15" s="1"/>
      <c r="C15" s="1"/>
      <c r="D15" s="10" t="s">
        <v>28</v>
      </c>
      <c r="E15" s="1" t="s">
        <v>29</v>
      </c>
      <c r="F15" s="1"/>
      <c r="G15" s="11">
        <v>0.13</v>
      </c>
      <c r="H15" s="12">
        <v>315.71</v>
      </c>
      <c r="I15" s="12">
        <f ca="1">ROUND(INDIRECT(ADDRESS(ROW()+(0), COLUMN()+(-2), 1))*INDIRECT(ADDRESS(ROW()+(0), COLUMN()+(-1), 1)), 2)</f>
        <v>41.04</v>
      </c>
    </row>
    <row r="16" spans="1:9" ht="13.50" thickBot="1" customHeight="1">
      <c r="A16" s="1" t="s">
        <v>30</v>
      </c>
      <c r="B16" s="1"/>
      <c r="C16" s="1"/>
      <c r="D16" s="10" t="s">
        <v>31</v>
      </c>
      <c r="E16" s="1" t="s">
        <v>32</v>
      </c>
      <c r="F16" s="1"/>
      <c r="G16" s="11">
        <v>20</v>
      </c>
      <c r="H16" s="12">
        <v>2.24</v>
      </c>
      <c r="I16" s="12">
        <f ca="1">ROUND(INDIRECT(ADDRESS(ROW()+(0), COLUMN()+(-2), 1))*INDIRECT(ADDRESS(ROW()+(0), COLUMN()+(-1), 1)), 2)</f>
        <v>44.8</v>
      </c>
    </row>
    <row r="17" spans="1:9" ht="13.50" thickBot="1" customHeight="1">
      <c r="A17" s="1" t="s">
        <v>33</v>
      </c>
      <c r="B17" s="1"/>
      <c r="C17" s="1"/>
      <c r="D17" s="10" t="s">
        <v>34</v>
      </c>
      <c r="E17" s="1" t="s">
        <v>35</v>
      </c>
      <c r="F17" s="1"/>
      <c r="G17" s="11">
        <v>1.1</v>
      </c>
      <c r="H17" s="12">
        <v>205.22</v>
      </c>
      <c r="I17" s="12">
        <f ca="1">ROUND(INDIRECT(ADDRESS(ROW()+(0), COLUMN()+(-2), 1))*INDIRECT(ADDRESS(ROW()+(0), COLUMN()+(-1), 1)), 2)</f>
        <v>225.74</v>
      </c>
    </row>
    <row r="18" spans="1:9" ht="13.50" thickBot="1" customHeight="1">
      <c r="A18" s="1" t="s">
        <v>36</v>
      </c>
      <c r="B18" s="1"/>
      <c r="C18" s="1"/>
      <c r="D18" s="10" t="s">
        <v>37</v>
      </c>
      <c r="E18" s="1" t="s">
        <v>38</v>
      </c>
      <c r="F18" s="1"/>
      <c r="G18" s="11">
        <v>0.3</v>
      </c>
      <c r="H18" s="12">
        <v>97.72</v>
      </c>
      <c r="I18" s="12">
        <f ca="1">ROUND(INDIRECT(ADDRESS(ROW()+(0), COLUMN()+(-2), 1))*INDIRECT(ADDRESS(ROW()+(0), COLUMN()+(-1), 1)), 2)</f>
        <v>29.32</v>
      </c>
    </row>
    <row r="19" spans="1:9" ht="13.50" thickBot="1" customHeight="1">
      <c r="A19" s="1" t="s">
        <v>39</v>
      </c>
      <c r="B19" s="1"/>
      <c r="C19" s="1"/>
      <c r="D19" s="10" t="s">
        <v>40</v>
      </c>
      <c r="E19" s="1" t="s">
        <v>41</v>
      </c>
      <c r="F19" s="1"/>
      <c r="G19" s="11">
        <v>2.1</v>
      </c>
      <c r="H19" s="12">
        <v>20.12</v>
      </c>
      <c r="I19" s="12">
        <f ca="1">ROUND(INDIRECT(ADDRESS(ROW()+(0), COLUMN()+(-2), 1))*INDIRECT(ADDRESS(ROW()+(0), COLUMN()+(-1), 1)), 2)</f>
        <v>42.25</v>
      </c>
    </row>
    <row r="20" spans="1:9" ht="13.50" thickBot="1" customHeight="1">
      <c r="A20" s="1" t="s">
        <v>42</v>
      </c>
      <c r="B20" s="1"/>
      <c r="C20" s="1"/>
      <c r="D20" s="10" t="s">
        <v>43</v>
      </c>
      <c r="E20" s="1" t="s">
        <v>44</v>
      </c>
      <c r="F20" s="1"/>
      <c r="G20" s="11">
        <v>1.05</v>
      </c>
      <c r="H20" s="12">
        <v>232.72</v>
      </c>
      <c r="I20" s="12">
        <f ca="1">ROUND(INDIRECT(ADDRESS(ROW()+(0), COLUMN()+(-2), 1))*INDIRECT(ADDRESS(ROW()+(0), COLUMN()+(-1), 1)), 2)</f>
        <v>244.36</v>
      </c>
    </row>
    <row r="21" spans="1:9" ht="13.50" thickBot="1" customHeight="1">
      <c r="A21" s="1" t="s">
        <v>45</v>
      </c>
      <c r="B21" s="1"/>
      <c r="C21" s="1"/>
      <c r="D21" s="10" t="s">
        <v>46</v>
      </c>
      <c r="E21" s="1" t="s">
        <v>47</v>
      </c>
      <c r="F21" s="1"/>
      <c r="G21" s="11">
        <v>0.04</v>
      </c>
      <c r="H21" s="12">
        <v>1953.95</v>
      </c>
      <c r="I21" s="12">
        <f ca="1">ROUND(INDIRECT(ADDRESS(ROW()+(0), COLUMN()+(-2), 1))*INDIRECT(ADDRESS(ROW()+(0), COLUMN()+(-1), 1)), 2)</f>
        <v>78.16</v>
      </c>
    </row>
    <row r="22" spans="1:9" ht="13.50" thickBot="1" customHeight="1">
      <c r="A22" s="1" t="s">
        <v>48</v>
      </c>
      <c r="B22" s="1"/>
      <c r="C22" s="1"/>
      <c r="D22" s="10" t="s">
        <v>49</v>
      </c>
      <c r="E22" s="1" t="s">
        <v>50</v>
      </c>
      <c r="F22" s="1"/>
      <c r="G22" s="11">
        <v>1.05</v>
      </c>
      <c r="H22" s="12">
        <v>27.59</v>
      </c>
      <c r="I22" s="12">
        <f ca="1">ROUND(INDIRECT(ADDRESS(ROW()+(0), COLUMN()+(-2), 1))*INDIRECT(ADDRESS(ROW()+(0), COLUMN()+(-1), 1)), 2)</f>
        <v>28.97</v>
      </c>
    </row>
    <row r="23" spans="1:9" ht="13.50" thickBot="1" customHeight="1">
      <c r="A23" s="1" t="s">
        <v>51</v>
      </c>
      <c r="B23" s="1"/>
      <c r="C23" s="1"/>
      <c r="D23" s="10" t="s">
        <v>52</v>
      </c>
      <c r="E23" s="1" t="s">
        <v>53</v>
      </c>
      <c r="F23" s="1"/>
      <c r="G23" s="11">
        <v>4</v>
      </c>
      <c r="H23" s="12">
        <v>5.13</v>
      </c>
      <c r="I23" s="12">
        <f ca="1">ROUND(INDIRECT(ADDRESS(ROW()+(0), COLUMN()+(-2), 1))*INDIRECT(ADDRESS(ROW()+(0), COLUMN()+(-1), 1)), 2)</f>
        <v>20.52</v>
      </c>
    </row>
    <row r="24" spans="1:9" ht="13.50" thickBot="1" customHeight="1">
      <c r="A24" s="1" t="s">
        <v>54</v>
      </c>
      <c r="B24" s="1"/>
      <c r="C24" s="1"/>
      <c r="D24" s="10" t="s">
        <v>55</v>
      </c>
      <c r="E24" s="1" t="s">
        <v>56</v>
      </c>
      <c r="F24" s="1"/>
      <c r="G24" s="11">
        <v>1.05</v>
      </c>
      <c r="H24" s="12">
        <v>150.6</v>
      </c>
      <c r="I24" s="12">
        <f ca="1">ROUND(INDIRECT(ADDRESS(ROW()+(0), COLUMN()+(-2), 1))*INDIRECT(ADDRESS(ROW()+(0), COLUMN()+(-1), 1)), 2)</f>
        <v>158.13</v>
      </c>
    </row>
    <row r="25" spans="1:9" ht="13.50" thickBot="1" customHeight="1">
      <c r="A25" s="1" t="s">
        <v>57</v>
      </c>
      <c r="B25" s="1"/>
      <c r="C25" s="1"/>
      <c r="D25" s="10" t="s">
        <v>58</v>
      </c>
      <c r="E25" s="1" t="s">
        <v>59</v>
      </c>
      <c r="F25" s="1"/>
      <c r="G25" s="11">
        <v>14</v>
      </c>
      <c r="H25" s="12">
        <v>0.47</v>
      </c>
      <c r="I25" s="12">
        <f ca="1">ROUND(INDIRECT(ADDRESS(ROW()+(0), COLUMN()+(-2), 1))*INDIRECT(ADDRESS(ROW()+(0), COLUMN()+(-1), 1)), 2)</f>
        <v>6.58</v>
      </c>
    </row>
    <row r="26" spans="1:9" ht="13.50" thickBot="1" customHeight="1">
      <c r="A26" s="1" t="s">
        <v>60</v>
      </c>
      <c r="B26" s="1"/>
      <c r="C26" s="1"/>
      <c r="D26" s="10" t="s">
        <v>61</v>
      </c>
      <c r="E26" s="1" t="s">
        <v>62</v>
      </c>
      <c r="F26" s="1"/>
      <c r="G26" s="11">
        <v>0.4</v>
      </c>
      <c r="H26" s="12">
        <v>56.47</v>
      </c>
      <c r="I26" s="12">
        <f ca="1">ROUND(INDIRECT(ADDRESS(ROW()+(0), COLUMN()+(-2), 1))*INDIRECT(ADDRESS(ROW()+(0), COLUMN()+(-1), 1)), 2)</f>
        <v>22.59</v>
      </c>
    </row>
    <row r="27" spans="1:9" ht="13.50" thickBot="1" customHeight="1">
      <c r="A27" s="1" t="s">
        <v>63</v>
      </c>
      <c r="B27" s="1"/>
      <c r="C27" s="1"/>
      <c r="D27" s="10" t="s">
        <v>64</v>
      </c>
      <c r="E27" s="1" t="s">
        <v>65</v>
      </c>
      <c r="F27" s="1"/>
      <c r="G27" s="13">
        <v>0.05</v>
      </c>
      <c r="H27" s="14">
        <v>11.37</v>
      </c>
      <c r="I27" s="14">
        <f ca="1">ROUND(INDIRECT(ADDRESS(ROW()+(0), COLUMN()+(-2), 1))*INDIRECT(ADDRESS(ROW()+(0), COLUMN()+(-1), 1)), 2)</f>
        <v>0.57</v>
      </c>
    </row>
    <row r="28" spans="1:9" ht="13.50" thickBot="1" customHeight="1">
      <c r="A28" s="15"/>
      <c r="B28" s="15"/>
      <c r="C28" s="15"/>
      <c r="D28" s="15"/>
      <c r="E28" s="15"/>
      <c r="F28" s="15"/>
      <c r="G28" s="9" t="s">
        <v>66</v>
      </c>
      <c r="H28" s="9"/>
      <c r="I28"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 2)</f>
        <v>1228.53</v>
      </c>
    </row>
    <row r="29" spans="1:9" ht="13.50" thickBot="1" customHeight="1">
      <c r="A29" s="15">
        <v>2</v>
      </c>
      <c r="B29" s="15"/>
      <c r="C29" s="15"/>
      <c r="D29" s="15"/>
      <c r="E29" s="18" t="s">
        <v>67</v>
      </c>
      <c r="F29" s="18"/>
      <c r="G29" s="18"/>
      <c r="H29" s="15"/>
      <c r="I29" s="15"/>
    </row>
    <row r="30" spans="1:9" ht="13.50" thickBot="1" customHeight="1">
      <c r="A30" s="1" t="s">
        <v>68</v>
      </c>
      <c r="B30" s="1"/>
      <c r="C30" s="1"/>
      <c r="D30" s="10" t="s">
        <v>69</v>
      </c>
      <c r="E30" s="1" t="s">
        <v>70</v>
      </c>
      <c r="F30" s="1"/>
      <c r="G30" s="13">
        <v>0.065</v>
      </c>
      <c r="H30" s="14">
        <v>53.58</v>
      </c>
      <c r="I30" s="14">
        <f ca="1">ROUND(INDIRECT(ADDRESS(ROW()+(0), COLUMN()+(-2), 1))*INDIRECT(ADDRESS(ROW()+(0), COLUMN()+(-1), 1)), 2)</f>
        <v>3.48</v>
      </c>
    </row>
    <row r="31" spans="1:9" ht="13.50" thickBot="1" customHeight="1">
      <c r="A31" s="15"/>
      <c r="B31" s="15"/>
      <c r="C31" s="15"/>
      <c r="D31" s="15"/>
      <c r="E31" s="15"/>
      <c r="F31" s="15"/>
      <c r="G31" s="9" t="s">
        <v>71</v>
      </c>
      <c r="H31" s="9"/>
      <c r="I31" s="17">
        <f ca="1">ROUND(SUM(INDIRECT(ADDRESS(ROW()+(-1), COLUMN()+(0), 1))), 2)</f>
        <v>3.48</v>
      </c>
    </row>
    <row r="32" spans="1:9" ht="13.50" thickBot="1" customHeight="1">
      <c r="A32" s="15">
        <v>3</v>
      </c>
      <c r="B32" s="15"/>
      <c r="C32" s="15"/>
      <c r="D32" s="15"/>
      <c r="E32" s="18" t="s">
        <v>72</v>
      </c>
      <c r="F32" s="18"/>
      <c r="G32" s="18"/>
      <c r="H32" s="15"/>
      <c r="I32" s="15"/>
    </row>
    <row r="33" spans="1:9" ht="13.50" thickBot="1" customHeight="1">
      <c r="A33" s="1" t="s">
        <v>73</v>
      </c>
      <c r="B33" s="1"/>
      <c r="C33" s="1"/>
      <c r="D33" s="10" t="s">
        <v>74</v>
      </c>
      <c r="E33" s="1" t="s">
        <v>75</v>
      </c>
      <c r="F33" s="1"/>
      <c r="G33" s="11">
        <v>0.124</v>
      </c>
      <c r="H33" s="12">
        <v>119.98</v>
      </c>
      <c r="I33" s="12">
        <f ca="1">ROUND(INDIRECT(ADDRESS(ROW()+(0), COLUMN()+(-2), 1))*INDIRECT(ADDRESS(ROW()+(0), COLUMN()+(-1), 1)), 2)</f>
        <v>14.88</v>
      </c>
    </row>
    <row r="34" spans="1:9" ht="13.50" thickBot="1" customHeight="1">
      <c r="A34" s="1" t="s">
        <v>76</v>
      </c>
      <c r="B34" s="1"/>
      <c r="C34" s="1"/>
      <c r="D34" s="10" t="s">
        <v>77</v>
      </c>
      <c r="E34" s="1" t="s">
        <v>78</v>
      </c>
      <c r="F34" s="1"/>
      <c r="G34" s="11">
        <v>1.284</v>
      </c>
      <c r="H34" s="12">
        <v>70.3</v>
      </c>
      <c r="I34" s="12">
        <f ca="1">ROUND(INDIRECT(ADDRESS(ROW()+(0), COLUMN()+(-2), 1))*INDIRECT(ADDRESS(ROW()+(0), COLUMN()+(-1), 1)), 2)</f>
        <v>90.27</v>
      </c>
    </row>
    <row r="35" spans="1:9" ht="13.50" thickBot="1" customHeight="1">
      <c r="A35" s="1" t="s">
        <v>79</v>
      </c>
      <c r="B35" s="1"/>
      <c r="C35" s="1"/>
      <c r="D35" s="10" t="s">
        <v>80</v>
      </c>
      <c r="E35" s="1" t="s">
        <v>81</v>
      </c>
      <c r="F35" s="1"/>
      <c r="G35" s="11">
        <v>0.221</v>
      </c>
      <c r="H35" s="12">
        <v>119.98</v>
      </c>
      <c r="I35" s="12">
        <f ca="1">ROUND(INDIRECT(ADDRESS(ROW()+(0), COLUMN()+(-2), 1))*INDIRECT(ADDRESS(ROW()+(0), COLUMN()+(-1), 1)), 2)</f>
        <v>26.52</v>
      </c>
    </row>
    <row r="36" spans="1:9" ht="13.50" thickBot="1" customHeight="1">
      <c r="A36" s="1" t="s">
        <v>82</v>
      </c>
      <c r="B36" s="1"/>
      <c r="C36" s="1"/>
      <c r="D36" s="10" t="s">
        <v>83</v>
      </c>
      <c r="E36" s="1" t="s">
        <v>84</v>
      </c>
      <c r="F36" s="1"/>
      <c r="G36" s="11">
        <v>0.221</v>
      </c>
      <c r="H36" s="12">
        <v>73.05</v>
      </c>
      <c r="I36" s="12">
        <f ca="1">ROUND(INDIRECT(ADDRESS(ROW()+(0), COLUMN()+(-2), 1))*INDIRECT(ADDRESS(ROW()+(0), COLUMN()+(-1), 1)), 2)</f>
        <v>16.14</v>
      </c>
    </row>
    <row r="37" spans="1:9" ht="13.50" thickBot="1" customHeight="1">
      <c r="A37" s="1" t="s">
        <v>85</v>
      </c>
      <c r="B37" s="1"/>
      <c r="C37" s="1"/>
      <c r="D37" s="10" t="s">
        <v>86</v>
      </c>
      <c r="E37" s="1" t="s">
        <v>87</v>
      </c>
      <c r="F37" s="1"/>
      <c r="G37" s="11">
        <v>0.069</v>
      </c>
      <c r="H37" s="12">
        <v>123.28</v>
      </c>
      <c r="I37" s="12">
        <f ca="1">ROUND(INDIRECT(ADDRESS(ROW()+(0), COLUMN()+(-2), 1))*INDIRECT(ADDRESS(ROW()+(0), COLUMN()+(-1), 1)), 2)</f>
        <v>8.51</v>
      </c>
    </row>
    <row r="38" spans="1:9" ht="13.50" thickBot="1" customHeight="1">
      <c r="A38" s="1" t="s">
        <v>88</v>
      </c>
      <c r="B38" s="1"/>
      <c r="C38" s="1"/>
      <c r="D38" s="10" t="s">
        <v>89</v>
      </c>
      <c r="E38" s="1" t="s">
        <v>90</v>
      </c>
      <c r="F38" s="1"/>
      <c r="G38" s="11">
        <v>0.069</v>
      </c>
      <c r="H38" s="12">
        <v>73.05</v>
      </c>
      <c r="I38" s="12">
        <f ca="1">ROUND(INDIRECT(ADDRESS(ROW()+(0), COLUMN()+(-2), 1))*INDIRECT(ADDRESS(ROW()+(0), COLUMN()+(-1), 1)), 2)</f>
        <v>5.04</v>
      </c>
    </row>
    <row r="39" spans="1:9" ht="13.50" thickBot="1" customHeight="1">
      <c r="A39" s="1" t="s">
        <v>91</v>
      </c>
      <c r="B39" s="1"/>
      <c r="C39" s="1"/>
      <c r="D39" s="10" t="s">
        <v>92</v>
      </c>
      <c r="E39" s="1" t="s">
        <v>93</v>
      </c>
      <c r="F39" s="1"/>
      <c r="G39" s="11">
        <v>0.552</v>
      </c>
      <c r="H39" s="12">
        <v>119.98</v>
      </c>
      <c r="I39" s="12">
        <f ca="1">ROUND(INDIRECT(ADDRESS(ROW()+(0), COLUMN()+(-2), 1))*INDIRECT(ADDRESS(ROW()+(0), COLUMN()+(-1), 1)), 2)</f>
        <v>66.23</v>
      </c>
    </row>
    <row r="40" spans="1:9" ht="13.50" thickBot="1" customHeight="1">
      <c r="A40" s="1" t="s">
        <v>94</v>
      </c>
      <c r="B40" s="1"/>
      <c r="C40" s="1"/>
      <c r="D40" s="10" t="s">
        <v>95</v>
      </c>
      <c r="E40" s="1" t="s">
        <v>96</v>
      </c>
      <c r="F40" s="1"/>
      <c r="G40" s="13">
        <v>0.276</v>
      </c>
      <c r="H40" s="14">
        <v>73.05</v>
      </c>
      <c r="I40" s="14">
        <f ca="1">ROUND(INDIRECT(ADDRESS(ROW()+(0), COLUMN()+(-2), 1))*INDIRECT(ADDRESS(ROW()+(0), COLUMN()+(-1), 1)), 2)</f>
        <v>20.16</v>
      </c>
    </row>
    <row r="41" spans="1:9" ht="13.50" thickBot="1" customHeight="1">
      <c r="A41" s="15"/>
      <c r="B41" s="15"/>
      <c r="C41" s="15"/>
      <c r="D41" s="15"/>
      <c r="E41" s="15"/>
      <c r="F41" s="15"/>
      <c r="G41" s="9" t="s">
        <v>97</v>
      </c>
      <c r="H41" s="9"/>
      <c r="I41" s="17">
        <f ca="1">ROUND(SUM(INDIRECT(ADDRESS(ROW()+(-1), COLUMN()+(0), 1)),INDIRECT(ADDRESS(ROW()+(-2), COLUMN()+(0), 1)),INDIRECT(ADDRESS(ROW()+(-3), COLUMN()+(0), 1)),INDIRECT(ADDRESS(ROW()+(-4), COLUMN()+(0), 1)),INDIRECT(ADDRESS(ROW()+(-5), COLUMN()+(0), 1)),INDIRECT(ADDRESS(ROW()+(-6), COLUMN()+(0), 1)),INDIRECT(ADDRESS(ROW()+(-7), COLUMN()+(0), 1)),INDIRECT(ADDRESS(ROW()+(-8), COLUMN()+(0), 1))), 2)</f>
        <v>247.75</v>
      </c>
    </row>
    <row r="42" spans="1:9" ht="13.50" thickBot="1" customHeight="1">
      <c r="A42" s="15">
        <v>4</v>
      </c>
      <c r="B42" s="15"/>
      <c r="C42" s="15"/>
      <c r="D42" s="15"/>
      <c r="E42" s="18" t="s">
        <v>98</v>
      </c>
      <c r="F42" s="18"/>
      <c r="G42" s="18"/>
      <c r="H42" s="15"/>
      <c r="I42" s="15"/>
    </row>
    <row r="43" spans="1:9" ht="13.50" thickBot="1" customHeight="1">
      <c r="A43" s="19"/>
      <c r="B43" s="19"/>
      <c r="C43" s="19"/>
      <c r="D43" s="20" t="s">
        <v>99</v>
      </c>
      <c r="E43" s="19" t="s">
        <v>100</v>
      </c>
      <c r="F43" s="19"/>
      <c r="G43" s="13">
        <v>2</v>
      </c>
      <c r="H43" s="14">
        <f ca="1">ROUND(SUM(INDIRECT(ADDRESS(ROW()+(-2), COLUMN()+(1), 1)),INDIRECT(ADDRESS(ROW()+(-12), COLUMN()+(1), 1)),INDIRECT(ADDRESS(ROW()+(-15), COLUMN()+(1), 1))), 2)</f>
        <v>1479.76</v>
      </c>
      <c r="I43" s="14">
        <f ca="1">ROUND(INDIRECT(ADDRESS(ROW()+(0), COLUMN()+(-2), 1))*INDIRECT(ADDRESS(ROW()+(0), COLUMN()+(-1), 1))/100, 2)</f>
        <v>29.6</v>
      </c>
    </row>
    <row r="44" spans="1:9" ht="13.50" thickBot="1" customHeight="1">
      <c r="A44" s="21" t="s">
        <v>101</v>
      </c>
      <c r="B44" s="21"/>
      <c r="C44" s="21"/>
      <c r="D44" s="22"/>
      <c r="E44" s="23"/>
      <c r="F44" s="23"/>
      <c r="G44" s="24" t="s">
        <v>102</v>
      </c>
      <c r="H44" s="25"/>
      <c r="I44" s="26">
        <f ca="1">ROUND(SUM(INDIRECT(ADDRESS(ROW()+(-1), COLUMN()+(0), 1)),INDIRECT(ADDRESS(ROW()+(-3), COLUMN()+(0), 1)),INDIRECT(ADDRESS(ROW()+(-13), COLUMN()+(0), 1)),INDIRECT(ADDRESS(ROW()+(-16), COLUMN()+(0), 1))), 2)</f>
        <v>1509.36</v>
      </c>
    </row>
  </sheetData>
  <mergeCells count="80">
    <mergeCell ref="A1:I1"/>
    <mergeCell ref="C3:E3"/>
    <mergeCell ref="A5:E5"/>
    <mergeCell ref="A8:C8"/>
    <mergeCell ref="E8:F8"/>
    <mergeCell ref="A9:C9"/>
    <mergeCell ref="E9:G9"/>
    <mergeCell ref="A10:C10"/>
    <mergeCell ref="E10:F10"/>
    <mergeCell ref="A11:C11"/>
    <mergeCell ref="E11:F11"/>
    <mergeCell ref="A12:C12"/>
    <mergeCell ref="E12:F12"/>
    <mergeCell ref="A13:C13"/>
    <mergeCell ref="E13:F13"/>
    <mergeCell ref="A14:C14"/>
    <mergeCell ref="E14:F14"/>
    <mergeCell ref="A15:C15"/>
    <mergeCell ref="E15:F15"/>
    <mergeCell ref="A16:C16"/>
    <mergeCell ref="E16:F16"/>
    <mergeCell ref="A17:C17"/>
    <mergeCell ref="E17:F17"/>
    <mergeCell ref="A18:C18"/>
    <mergeCell ref="E18:F18"/>
    <mergeCell ref="A19:C19"/>
    <mergeCell ref="E19:F19"/>
    <mergeCell ref="A20:C20"/>
    <mergeCell ref="E20:F20"/>
    <mergeCell ref="A21:C21"/>
    <mergeCell ref="E21:F21"/>
    <mergeCell ref="A22:C22"/>
    <mergeCell ref="E22:F22"/>
    <mergeCell ref="A23:C23"/>
    <mergeCell ref="E23:F23"/>
    <mergeCell ref="A24:C24"/>
    <mergeCell ref="E24:F24"/>
    <mergeCell ref="A25:C25"/>
    <mergeCell ref="E25:F25"/>
    <mergeCell ref="A26:C26"/>
    <mergeCell ref="E26:F26"/>
    <mergeCell ref="A27:C27"/>
    <mergeCell ref="E27:F27"/>
    <mergeCell ref="A28:C28"/>
    <mergeCell ref="E28:F28"/>
    <mergeCell ref="G28:H28"/>
    <mergeCell ref="A29:C29"/>
    <mergeCell ref="E29:G29"/>
    <mergeCell ref="A30:C30"/>
    <mergeCell ref="E30:F30"/>
    <mergeCell ref="A31:C31"/>
    <mergeCell ref="E31:F31"/>
    <mergeCell ref="G31:H31"/>
    <mergeCell ref="A32:C32"/>
    <mergeCell ref="E32:G32"/>
    <mergeCell ref="A33:C33"/>
    <mergeCell ref="E33:F33"/>
    <mergeCell ref="A34:C34"/>
    <mergeCell ref="E34:F34"/>
    <mergeCell ref="A35:C35"/>
    <mergeCell ref="E35:F35"/>
    <mergeCell ref="A36:C36"/>
    <mergeCell ref="E36:F36"/>
    <mergeCell ref="A37:C37"/>
    <mergeCell ref="E37:F37"/>
    <mergeCell ref="A38:C38"/>
    <mergeCell ref="E38:F38"/>
    <mergeCell ref="A39:C39"/>
    <mergeCell ref="E39:F39"/>
    <mergeCell ref="A40:C40"/>
    <mergeCell ref="E40:F40"/>
    <mergeCell ref="A41:C41"/>
    <mergeCell ref="E41:F41"/>
    <mergeCell ref="G41:H41"/>
    <mergeCell ref="A42:C42"/>
    <mergeCell ref="E42:G42"/>
    <mergeCell ref="A43:C43"/>
    <mergeCell ref="E43:F43"/>
    <mergeCell ref="A44:F44"/>
    <mergeCell ref="G44:H44"/>
  </mergeCells>
  <pageMargins left="0.147638" right="0.147638" top="0.206693" bottom="0.206693" header="0.0" footer="0.0"/>
  <pageSetup paperSize="9" orientation="portrait"/>
  <rowBreaks count="0" manualBreakCount="0">
    </rowBreaks>
</worksheet>
</file>