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<sst xmlns="http://schemas.openxmlformats.org/spreadsheetml/2006/main" count="79" uniqueCount="79">
  <si>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</si>
  <si>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EHB040</t>
  </si>
  <si>
    <t xml:space="preserve">m²</t>
  </si>
  <si>
    <t xml:space="preserve">Sistema Makros "NOVIDESA" de losa nervada con panel aislante.</t>
  </si>
  <si>
    <r>
      <rPr>
        <sz val="8.25"/>
        <color rgb="FF000000"/>
        <rFont val="Arial"/>
        <family val="2"/>
      </rPr>
      <t xml:space="preserve">Losa nervada horizontal, altura libre de piso a techo de hasta 3 m, peralte total 23 = 18+5 cm, de concreto reforzado realizado con concreto f'c=20 MPa (200 kg/cm²), clasificación de exposición A1, tamaño máximo del agregado 20 mm, revenimiento de 5 a 10 cm, premezclado, y colado con grúa con un volumen total de concreto en losa y vigas de 0,132 m³/m², y acero en vigas y nervaduras, 2,3 kg/m² de fy=4200 kg/cm² en vigas planas y 2,7 kg/m² de fy=4200 kg/cm² en nervaduras de 6 cm de ancho y 13 cm de peralte; construcción y desmontaje de sistema de cimbra parcial, con acabado para revestir, formado por: superficie de la cimbra de tableros de madera tratada, reforzados con varillas y perfiles, y tablones de madera, amortizables en 25 usos, estructura soporte horizontal de sopandas metálicas y accesorios de montaje, amortizables en 150 usos y estructura soporte vertical de puntales metálicos, amortizables en 150 usos; panel para losa, Makros "NOVIDESA", de 18x60 cm, con placa mecanizada de poliestireno expandido con tratamiento ignífugo y canal de acero galvanizado sección tipo "C" calibre 22; capa de compresión de 5 cm de espesor; armado de reparto formado por malla electrosoldada de alambre liso de acero tipo 6x6 10/10. Incluso cadenas perimetrales de planta. El precio incluye el habilitado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</si>
  <si>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</si>
  <si>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</si>
  <si>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</si>
  <si>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</si>
  <si>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</si>
  <si>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</si>
  <si>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</si>
  <si>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</si>
  <si>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</si>
  <si>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</si>
  <si>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mt50spa052b</t>
  </si>
  <si>
    <t xml:space="preserve">m</t>
  </si>
  <si>
    <t xml:space="preserve">Tablón de madera de pino, de 20x7,2 cm.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</si>
  <si>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</si>
  <si>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</si>
  <si>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</si>
  <si>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</si>
  <si>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</si>
  <si>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</si>
  <si>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</si>
  <si>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</si>
  <si>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</si>
  <si>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</si>
  <si>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</si>
  <si>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</si>
  <si>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</si>
  <si>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</si>
  <si>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</si>
  <si>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mt07bpn010hb</t>
  </si>
  <si>
    <t xml:space="preserve">m</t>
  </si>
  <si>
    <t xml:space="preserve">Panel para losa, Makros "NOVIDESA", de 18x60 cm, con placa mecanizada de poliestireno expandido con tratamiento ignífugo y canal de acero galvanizado sección tipo "C" calibre 22, para aligerar losas nervadas con un claro máximo de entre 4,2 y 5,5 m, con nervaduras de 6 cm de ancho y 13 cm de peralte. Según NMX-405-ONNCCE.</t>
  </si>
  <si>
    <t xml:space="preserve">mt07aco020c</t>
  </si>
  <si>
    <t xml:space="preserve">Ud</t>
  </si>
  <si>
    <t xml:space="preserve">Separador homologado para vigas.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</si>
  <si>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</si>
  <si>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</si>
  <si>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</si>
  <si>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</si>
  <si>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</si>
  <si>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</si>
  <si>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mt07aco020f</t>
  </si>
  <si>
    <t xml:space="preserve">Ud</t>
  </si>
  <si>
    <t xml:space="preserve">Separador homologado para nervaduras "in situ" en losas nervadas.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</si>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</sst>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693.35</v>
      </c>
      <c r="H10" s="12">
        <f ca="1">ROUND(INDIRECT(ADDRESS(ROW()+(0), COLUMN()+(-2), 1))*INDIRECT(ADDRESS(ROW()+(0), COLUMN()+(-1), 1)), 2)</f>
        <v>15.25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0.044</v>
      </c>
      <c r="G11" s="12">
        <v>96.33</v>
      </c>
      <c r="H11" s="12">
        <f ca="1">ROUND(INDIRECT(ADDRESS(ROW()+(0), COLUMN()+(-2), 1))*INDIRECT(ADDRESS(ROW()+(0), COLUMN()+(-1), 1)), 2)</f>
        <v>4.24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1554.32</v>
      </c>
      <c r="H12" s="12">
        <f ca="1">ROUND(INDIRECT(ADDRESS(ROW()+(0), COLUMN()+(-2), 1))*INDIRECT(ADDRESS(ROW()+(0), COLUMN()+(-1), 1)), 2)</f>
        <v>6.22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0.027</v>
      </c>
      <c r="G13" s="12">
        <v>293.38</v>
      </c>
      <c r="H13" s="12">
        <f ca="1">ROUND(INDIRECT(ADDRESS(ROW()+(0), COLUMN()+(-2), 1))*INDIRECT(ADDRESS(ROW()+(0), COLUMN()+(-1), 1)), 2)</f>
        <v>7.92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0.002</v>
      </c>
      <c r="G14" s="12">
        <v>5417.28</v>
      </c>
      <c r="H14" s="12">
        <f ca="1">ROUND(INDIRECT(ADDRESS(ROW()+(0), COLUMN()+(-2), 1))*INDIRECT(ADDRESS(ROW()+(0), COLUMN()+(-1), 1)), 2)</f>
        <v>10.83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0.02</v>
      </c>
      <c r="G15" s="12">
        <v>133.34</v>
      </c>
      <c r="H15" s="12">
        <f ca="1">ROUND(INDIRECT(ADDRESS(ROW()+(0), COLUMN()+(-2), 1))*INDIRECT(ADDRESS(ROW()+(0), COLUMN()+(-1), 1)), 2)</f>
        <v>2.67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0.015</v>
      </c>
      <c r="G16" s="12">
        <v>28.34</v>
      </c>
      <c r="H16" s="12">
        <f ca="1">ROUND(INDIRECT(ADDRESS(ROW()+(0), COLUMN()+(-2), 1))*INDIRECT(ADDRESS(ROW()+(0), COLUMN()+(-1), 1)), 2)</f>
        <v>0.43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1.67</v>
      </c>
      <c r="G17" s="12">
        <v>266.56</v>
      </c>
      <c r="H17" s="12">
        <f ca="1">ROUND(INDIRECT(ADDRESS(ROW()+(0), COLUMN()+(-2), 1))*INDIRECT(ADDRESS(ROW()+(0), COLUMN()+(-1), 1)), 2)</f>
        <v>445.16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0.8</v>
      </c>
      <c r="G18" s="12">
        <v>1.36</v>
      </c>
      <c r="H18" s="12">
        <f ca="1">ROUND(INDIRECT(ADDRESS(ROW()+(0), COLUMN()+(-2), 1))*INDIRECT(ADDRESS(ROW()+(0), COLUMN()+(-1), 1)), 2)</f>
        <v>1.09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5.115</v>
      </c>
      <c r="G19" s="12">
        <v>12.85</v>
      </c>
      <c r="H19" s="12">
        <f ca="1">ROUND(INDIRECT(ADDRESS(ROW()+(0), COLUMN()+(-2), 1))*INDIRECT(ADDRESS(ROW()+(0), COLUMN()+(-1), 1)), 2)</f>
        <v>65.73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0.06</v>
      </c>
      <c r="G20" s="12">
        <v>22.86</v>
      </c>
      <c r="H20" s="12">
        <f ca="1">ROUND(INDIRECT(ADDRESS(ROW()+(0), COLUMN()+(-2), 1))*INDIRECT(ADDRESS(ROW()+(0), COLUMN()+(-1), 1)), 2)</f>
        <v>1.37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</v>
      </c>
      <c r="G21" s="12">
        <v>0.97</v>
      </c>
      <c r="H21" s="12">
        <f ca="1">ROUND(INDIRECT(ADDRESS(ROW()+(0), COLUMN()+(-2), 1))*INDIRECT(ADDRESS(ROW()+(0), COLUMN()+(-1), 1)), 2)</f>
        <v>0.97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18.31</v>
      </c>
      <c r="H22" s="12">
        <f ca="1">ROUND(INDIRECT(ADDRESS(ROW()+(0), COLUMN()+(-2), 1))*INDIRECT(ADDRESS(ROW()+(0), COLUMN()+(-1), 1)), 2)</f>
        <v>20.14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0.132</v>
      </c>
      <c r="G23" s="14">
        <v>1300.78</v>
      </c>
      <c r="H23" s="14">
        <f ca="1">ROUND(INDIRECT(ADDRESS(ROW()+(0), COLUMN()+(-2), 1))*INDIRECT(ADDRESS(ROW()+(0), COLUMN()+(-1), 1)), 2)</f>
        <v>171.7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753.72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0.739</v>
      </c>
      <c r="G26" s="12">
        <v>124.86</v>
      </c>
      <c r="H26" s="12">
        <f ca="1">ROUND(INDIRECT(ADDRESS(ROW()+(0), COLUMN()+(-2), 1))*INDIRECT(ADDRESS(ROW()+(0), COLUMN()+(-1), 1)), 2)</f>
        <v>92.27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0.739</v>
      </c>
      <c r="G27" s="12">
        <v>75.97</v>
      </c>
      <c r="H27" s="12">
        <f ca="1">ROUND(INDIRECT(ADDRESS(ROW()+(0), COLUMN()+(-2), 1))*INDIRECT(ADDRESS(ROW()+(0), COLUMN()+(-1), 1)), 2)</f>
        <v>56.14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0.093</v>
      </c>
      <c r="G28" s="12">
        <v>124.86</v>
      </c>
      <c r="H28" s="12">
        <f ca="1">ROUND(INDIRECT(ADDRESS(ROW()+(0), COLUMN()+(-2), 1))*INDIRECT(ADDRESS(ROW()+(0), COLUMN()+(-1), 1)), 2)</f>
        <v>11.61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0.101</v>
      </c>
      <c r="G29" s="12">
        <v>75.97</v>
      </c>
      <c r="H29" s="12">
        <f ca="1">ROUND(INDIRECT(ADDRESS(ROW()+(0), COLUMN()+(-2), 1))*INDIRECT(ADDRESS(ROW()+(0), COLUMN()+(-1), 1)), 2)</f>
        <v>7.67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0.066</v>
      </c>
      <c r="G30" s="12">
        <v>124.86</v>
      </c>
      <c r="H30" s="12">
        <f ca="1">ROUND(INDIRECT(ADDRESS(ROW()+(0), COLUMN()+(-2), 1))*INDIRECT(ADDRESS(ROW()+(0), COLUMN()+(-1), 1)), 2)</f>
        <v>8.24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0.257</v>
      </c>
      <c r="G31" s="14">
        <v>75.97</v>
      </c>
      <c r="H31" s="14">
        <f ca="1">ROUND(INDIRECT(ADDRESS(ROW()+(0), COLUMN()+(-2), 1))*INDIRECT(ADDRESS(ROW()+(0), COLUMN()+(-1), 1)), 2)</f>
        <v>19.52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195.45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949.17</v>
      </c>
      <c r="H34" s="14">
        <f ca="1">ROUND(INDIRECT(ADDRESS(ROW()+(0), COLUMN()+(-2), 1))*INDIRECT(ADDRESS(ROW()+(0), COLUMN()+(-1), 1))/100, 2)</f>
        <v>18.98</v>
      </c>
    </row>
    <row r="35" spans="1:8" ht="13.50" thickBot="1" customHeight="1">
      <c r="A35" s="8"/>
      <c r="B35" s="8"/>
      <c r="C35" s="8"/>
      <c r="D35" s="8"/>
      <c r="E35" s="8"/>
      <c r="F35" s="21" t="s">
        <v>78</v>
      </c>
      <c r="G35" s="21"/>
      <c r="H35" s="22">
        <f ca="1">ROUND(SUM(INDIRECT(ADDRESS(ROW()+(-1), COLUMN()+(0), 1)),INDIRECT(ADDRESS(ROW()+(-3), COLUMN()+(0), 1)),INDIRECT(ADDRESS(ROW()+(-11), COLUMN()+(0), 1))), 2)</f>
        <v>968.15</v>
      </c>
    </row>
  </sheetData>
  <mergeCells count="6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B35"/>
    <mergeCell ref="C35:D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