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<sst xmlns="http://schemas.openxmlformats.org/spreadsheetml/2006/main" count="73" uniqueCount="73">
  <si>
    <t xml:space="preserve"/>
  </si>
  <si>
    <t xml:space="preserve">QAG022</t>
  </si>
  <si>
    <t xml:space="preserve">m²</t>
  </si>
  <si>
    <t xml:space="preserve">Techumbre plana transitable, no ventilada, con piso flotante aislante, tipo invertida. Impermeabilización con mantos prefabricados asfálticos, tipo bicapa.</t>
  </si>
  <si>
    <r>
      <rPr>
        <sz val="8.25"/>
        <color rgb="FF000000"/>
        <rFont val="Arial"/>
        <family val="2"/>
      </rPr>
      <t xml:space="preserve">Techumbre plana transitable, no ventilada, con piso flotante aislante, tipo invertida, pendiente del 1% al 5%, para tráfico peatonal privado. FORMACIÓN DE PENDIENTES: mediante encintado de limatesas, limahoyas y juntas con maestras de tabique de barro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bicapa, adherida, compuesta por manto prefabricado de betún modificado con elastómero SBS, de 2,5 mm de espesor, con armado de fieltro de fibra de vidrio de 60 g/m², previa imprimación con emulsión asfáltica aniónica con cargas, y manto prefabricado de betún modificado con elastómero SBS, de 2,5 mm de espesor, con armado de fieltro de poliéster no tejido de 160 g/m² adherido al anterior con soplete, sin coincidir sus juntas;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</si>
  <si>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</si>
  <si>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</si>
  <si>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</si>
  <si>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</si>
  <si>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</si>
  <si>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</si>
  <si>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</si>
  <si>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</si>
  <si>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</si>
  <si>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</si>
  <si>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</si>
  <si>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</si>
  <si>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</si>
  <si>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</si>
  <si>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</si>
  <si>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</si>
  <si>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</si>
  <si>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</si>
  <si>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</si>
  <si>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</si>
  <si>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</si>
  <si>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</si>
  <si>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</si>
  <si>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</si>
  <si>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</si>
  <si>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</si>
  <si>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</si>
  <si>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</si>
  <si>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mt14lba010c</t>
  </si>
  <si>
    <t xml:space="preserve">m²</t>
  </si>
  <si>
    <t xml:space="preserve">Manto prefabricado de betún modificado con elastómero SBS, de 2,5 mm de espesor, masa nominal 3 kg/m², con armado de fieltro de poliéster no tejido de 160 g/m², de superficie no protegida.</t>
  </si>
  <si>
    <t xml:space="preserve">mt14lba010a</t>
  </si>
  <si>
    <t xml:space="preserve">m²</t>
  </si>
  <si>
    <t xml:space="preserve">Manto prefabricado de betún modificado con elastómero SBS, de 2,5 mm de espesor, masa nominal 3 kg/m², con armado de fieltro de fibra de vidrio de 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</si>
  <si>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</si>
  <si>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</si>
  <si>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</si>
  <si>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</si>
  <si>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</si>
  <si>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</si>
  <si>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</si>
  <si>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</si>
  <si>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</si>
  <si>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</si>
  <si>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</si>
  <si>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</si>
  <si>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</si>
  <si>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</si>
  <si>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</si>
  <si>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</si>
  <si>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</si>
  <si>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</si>
  <si>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</si>
  <si>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</si>
  <si>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</si>
  <si>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</si>
  <si>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</si>
  <si>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</si>
  <si>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</si>
  <si>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</si>
  <si>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</si>
  <si>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</si>
  <si>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</si>
  <si>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</si>
  <si>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</si>
  <si>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</si>
  <si>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$ 554,88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</si>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</sst>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7.32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2534.33</v>
      </c>
      <c r="H11" s="12">
        <f ca="1">ROUND(INDIRECT(ADDRESS(ROW()+(0), COLUMN()+(-2), 1))*INDIRECT(ADDRESS(ROW()+(0), COLUMN()+(-1), 1)), 2)</f>
        <v>253.43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39.7</v>
      </c>
      <c r="H13" s="12">
        <f ca="1">ROUND(INDIRECT(ADDRESS(ROW()+(0), COLUMN()+(-2), 1))*INDIRECT(ADDRESS(ROW()+(0), COLUMN()+(-1), 1)), 2)</f>
        <v>0.4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22.86</v>
      </c>
      <c r="H14" s="12">
        <f ca="1">ROUND(INDIRECT(ADDRESS(ROW()+(0), COLUMN()+(-2), 1))*INDIRECT(ADDRESS(ROW()+(0), COLUMN()+(-1), 1)), 2)</f>
        <v>0.18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315.71</v>
      </c>
      <c r="H15" s="12">
        <f ca="1">ROUND(INDIRECT(ADDRESS(ROW()+(0), COLUMN()+(-2), 1))*INDIRECT(ADDRESS(ROW()+(0), COLUMN()+(-1), 1)), 2)</f>
        <v>20.52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2.24</v>
      </c>
      <c r="H16" s="12">
        <f ca="1">ROUND(INDIRECT(ADDRESS(ROW()+(0), COLUMN()+(-2), 1))*INDIRECT(ADDRESS(ROW()+(0), COLUMN()+(-1), 1)), 2)</f>
        <v>22.4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164.12</v>
      </c>
      <c r="H17" s="12">
        <f ca="1">ROUND(INDIRECT(ADDRESS(ROW()+(0), COLUMN()+(-2), 1))*INDIRECT(ADDRESS(ROW()+(0), COLUMN()+(-1), 1)), 2)</f>
        <v>180.53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142.28</v>
      </c>
      <c r="H18" s="12">
        <f ca="1">ROUND(INDIRECT(ADDRESS(ROW()+(0), COLUMN()+(-2), 1))*INDIRECT(ADDRESS(ROW()+(0), COLUMN()+(-1), 1)), 2)</f>
        <v>156.51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0.3</v>
      </c>
      <c r="G19" s="12">
        <v>97.72</v>
      </c>
      <c r="H19" s="12">
        <f ca="1">ROUND(INDIRECT(ADDRESS(ROW()+(0), COLUMN()+(-2), 1))*INDIRECT(ADDRESS(ROW()+(0), COLUMN()+(-1), 1)), 2)</f>
        <v>29.32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27.59</v>
      </c>
      <c r="H20" s="12">
        <f ca="1">ROUND(INDIRECT(ADDRESS(ROW()+(0), COLUMN()+(-2), 1))*INDIRECT(ADDRESS(ROW()+(0), COLUMN()+(-1), 1)), 2)</f>
        <v>28.97</v>
      </c>
    </row>
    <row r="21" spans="1:8" ht="24.0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1.05</v>
      </c>
      <c r="G21" s="14">
        <v>736.37</v>
      </c>
      <c r="H21" s="14">
        <f ca="1">ROUND(INDIRECT(ADDRESS(ROW()+(0), COLUMN()+(-2), 1))*INDIRECT(ADDRESS(ROW()+(0), COLUMN()+(-1), 1)), 2)</f>
        <v>773.19</v>
      </c>
    </row>
    <row r="22" spans="1:8" ht="13.50" thickBot="1" customHeight="1">
      <c r="A22" s="15"/>
      <c r="B22" s="15"/>
      <c r="C22" s="15"/>
      <c r="D22" s="15"/>
      <c r="E22" s="15"/>
      <c r="F22" s="9" t="s">
        <v>48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1496.75</v>
      </c>
    </row>
    <row r="23" spans="1:8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5"/>
      <c r="H23" s="15"/>
    </row>
    <row r="24" spans="1:8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0.028</v>
      </c>
      <c r="G24" s="14">
        <v>53.58</v>
      </c>
      <c r="H24" s="14">
        <f ca="1">ROUND(INDIRECT(ADDRESS(ROW()+(0), COLUMN()+(-2), 1))*INDIRECT(ADDRESS(ROW()+(0), COLUMN()+(-1), 1)), 2)</f>
        <v>1.5</v>
      </c>
    </row>
    <row r="25" spans="1:8" ht="13.50" thickBot="1" customHeight="1">
      <c r="A25" s="15"/>
      <c r="B25" s="15"/>
      <c r="C25" s="15"/>
      <c r="D25" s="15"/>
      <c r="E25" s="15"/>
      <c r="F25" s="9" t="s">
        <v>53</v>
      </c>
      <c r="G25" s="9"/>
      <c r="H25" s="17">
        <f ca="1">ROUND(SUM(INDIRECT(ADDRESS(ROW()+(-1), COLUMN()+(0), 1))), 2)</f>
        <v>1.5</v>
      </c>
    </row>
    <row r="26" spans="1:8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5"/>
      <c r="H26" s="15"/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0.24</v>
      </c>
      <c r="G27" s="12">
        <v>119.98</v>
      </c>
      <c r="H27" s="12">
        <f ca="1">ROUND(INDIRECT(ADDRESS(ROW()+(0), COLUMN()+(-2), 1))*INDIRECT(ADDRESS(ROW()+(0), COLUMN()+(-1), 1)), 2)</f>
        <v>28.8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0.581</v>
      </c>
      <c r="G28" s="12">
        <v>70.3</v>
      </c>
      <c r="H28" s="12">
        <f ca="1">ROUND(INDIRECT(ADDRESS(ROW()+(0), COLUMN()+(-2), 1))*INDIRECT(ADDRESS(ROW()+(0), COLUMN()+(-1), 1)), 2)</f>
        <v>40.84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0.265</v>
      </c>
      <c r="G29" s="12">
        <v>119.98</v>
      </c>
      <c r="H29" s="12">
        <f ca="1">ROUND(INDIRECT(ADDRESS(ROW()+(0), COLUMN()+(-2), 1))*INDIRECT(ADDRESS(ROW()+(0), COLUMN()+(-1), 1)), 2)</f>
        <v>31.79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0.265</v>
      </c>
      <c r="G30" s="14">
        <v>73.05</v>
      </c>
      <c r="H30" s="14">
        <f ca="1">ROUND(INDIRECT(ADDRESS(ROW()+(0), COLUMN()+(-2), 1))*INDIRECT(ADDRESS(ROW()+(0), COLUMN()+(-1), 1)), 2)</f>
        <v>19.36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1))), 2)</f>
        <v>120.79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4">
        <f ca="1">ROUND(SUM(INDIRECT(ADDRESS(ROW()+(-2), COLUMN()+(1), 1)),INDIRECT(ADDRESS(ROW()+(-8), COLUMN()+(1), 1)),INDIRECT(ADDRESS(ROW()+(-11), COLUMN()+(1), 1))), 2)</f>
        <v>1619.04</v>
      </c>
      <c r="H33" s="14">
        <f ca="1">ROUND(INDIRECT(ADDRESS(ROW()+(0), COLUMN()+(-2), 1))*INDIRECT(ADDRESS(ROW()+(0), COLUMN()+(-1), 1))/100, 2)</f>
        <v>32.38</v>
      </c>
    </row>
    <row r="34" spans="1:8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5"/>
      <c r="H34" s="26">
        <f ca="1">ROUND(SUM(INDIRECT(ADDRESS(ROW()+(-1), COLUMN()+(0), 1)),INDIRECT(ADDRESS(ROW()+(-3), COLUMN()+(0), 1)),INDIRECT(ADDRESS(ROW()+(-9), COLUMN()+(0), 1)),INDIRECT(ADDRESS(ROW()+(-12), COLUMN()+(0), 1))), 2)</f>
        <v>1651.42</v>
      </c>
    </row>
  </sheetData>
  <mergeCells count="6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F31:G31"/>
    <mergeCell ref="A32:B32"/>
    <mergeCell ref="C32:D32"/>
    <mergeCell ref="E32:F32"/>
    <mergeCell ref="A33:B33"/>
    <mergeCell ref="C33:D33"/>
    <mergeCell ref="A34:E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