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<sst xmlns="http://schemas.openxmlformats.org/spreadsheetml/2006/main" count="79" uniqueCount="79">
  <si>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</si>
  <si>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EHB040</t>
  </si>
  <si>
    <t xml:space="preserve">m²</t>
  </si>
  <si>
    <t xml:space="preserve">Sistema Makros "NOVIDESA" de losa nervada con panel aislante.</t>
  </si>
  <si>
    <r>
      <rPr>
        <sz val="8.25"/>
        <color rgb="FF000000"/>
        <rFont val="Arial"/>
        <family val="2"/>
      </rPr>
      <t xml:space="preserve">Losa nervada horizontal, altura libre de piso a techo de hasta 3 m, peralte total 23 = 18+5 cm, de concreto reforzado realizado con concreto f'c=20 MPa (200 kg/cm²), clasificación de exposición A1, tamaño máximo del agregado 20 mm, revenimiento de 5 a 10 cm, premezclado, y colado con grúa con un volumen total de concreto en losa y vigas de 0,132 m³/m², y acero en vigas y nervaduras, 2,3 kg/m² de fy=4200 kg/cm² en vigas planas y 2,7 kg/m² de fy=4200 kg/cm² en nervaduras de 6 cm de ancho y 13 cm de peralte; construcción y desmontaje de sistema de cimbra parcial, con acabado para revestir, formado por: superficie de la cimbra de tableros de madera tratada, reforzados con varillas y perfiles, y tablones de madera, amortizables en 25 usos, estructura soporte horizontal de sopandas metálicas y accesorios de montaje, amortizables en 150 usos y estructura soporte vertical de puntales metálicos, amortizables en 150 usos; panel para losa, Makros "NOVIDESA", de 18x60 cm, con placa mecanizada de poliestireno expandido con tratamiento ignífugo y canal de acero galvanizado sección tipo "C" calibre 22; capa de compresión de 5 cm de espesor; armado de reparto formado por malla electrosoldada de alambre liso de acero tipo 6x6 10/10. Incluso cadenas perimetrales de planta. El precio incluye el habilitado del acero (corte y doblez) en el área de trabajo, en obra y el armado en el lugar definitivo de su colocación en obra, pero no incluye las columnas.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</si>
  <si>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</si>
  <si>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</si>
  <si>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</si>
  <si>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</si>
  <si>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</si>
  <si>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</si>
  <si>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</si>
  <si>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mt08eft030a</t>
  </si>
  <si>
    <t xml:space="preserve">m²</t>
  </si>
  <si>
    <t xml:space="preserve">Tablero de madera tratada, de 22 mm de espesor, reforzado con varillas y perfiles.</t>
  </si>
  <si>
    <t xml:space="preserve">mt50spa052b</t>
  </si>
  <si>
    <t xml:space="preserve">m</t>
  </si>
  <si>
    <t xml:space="preserve">Tablón de madera de pino, de 20x7,2 cm.</t>
  </si>
  <si>
    <t xml:space="preserve">mt08eva030</t>
  </si>
  <si>
    <t xml:space="preserve">m²</t>
  </si>
  <si>
    <t xml:space="preserve">Estructura soporte para cimbra recuperable, compuesta de: sopandas metálicas y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</si>
  <si>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</si>
  <si>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</si>
  <si>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</si>
  <si>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</si>
  <si>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</si>
  <si>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</si>
  <si>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</si>
  <si>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</si>
  <si>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</si>
  <si>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mt08dba010g</t>
  </si>
  <si>
    <t xml:space="preserve">l</t>
  </si>
  <si>
    <t xml:space="preserve">Agente desmoldeante, a base de aceites especiales, emulsionable en agua MasterFinish RL 294 "MBCC de Sika", para cimbras metálicas, fenólicas o de madera.</t>
  </si>
  <si>
    <t xml:space="preserve">mt07bpn010hb</t>
  </si>
  <si>
    <t xml:space="preserve">m</t>
  </si>
  <si>
    <t xml:space="preserve">Panel para losa, Makros "NOVIDESA", de 18x60 cm, con placa mecanizada de poliestireno expandido con tratamiento ignífugo y canal de acero galvanizado sección tipo "C" calibre 22, para aligerar losas nervadas con un claro máximo de entre 4,2 y 5,5 m, con nervaduras de 6 cm de ancho y 13 cm de peralte. Según NMX-405-ONNCCE.</t>
  </si>
  <si>
    <t xml:space="preserve">mt07aco020c</t>
  </si>
  <si>
    <t xml:space="preserve">Ud</t>
  </si>
  <si>
    <t xml:space="preserve">Separador homologado para vigas.</t>
  </si>
  <si>
    <t xml:space="preserve">mt07aco080a</t>
  </si>
  <si>
    <t xml:space="preserve">kg</t>
  </si>
  <si>
    <t xml:space="preserve">Acero fy=4200 kg/cm², de varios diámetros, según NMX-C-407-ONNCCE.</t>
  </si>
  <si>
    <t xml:space="preserve">mt08var050</t>
  </si>
  <si>
    <t xml:space="preserve">kg</t>
  </si>
  <si>
    <t xml:space="preserve">Alambre galvanizado para atar, de 1,30 mm de diámetro.</t>
  </si>
  <si>
    <t xml:space="preserve">mt07aco020f</t>
  </si>
  <si>
    <t xml:space="preserve">Ud</t>
  </si>
  <si>
    <t xml:space="preserve">Separador homologado para nervaduras "in situ" en losas nervadas.</t>
  </si>
  <si>
    <t xml:space="preserve">mt07ame070a</t>
  </si>
  <si>
    <t xml:space="preserve">m²</t>
  </si>
  <si>
    <t xml:space="preserve">Malla electrosoldada de alambre liso de acero tipo 6x6 10/10, separación 15,24x15,24 cm y Ø 3,43-3,43 mm, según NMX-B-290-CANACERO.</t>
  </si>
  <si>
    <t xml:space="preserve">mt10haf061bi</t>
  </si>
  <si>
    <t xml:space="preserve">m³</t>
  </si>
  <si>
    <t xml:space="preserve">Concreto f'c=20 MPa (200 kg/cm²), clasificación de exposición A1, tamaño máximo del agregado 20 mm, revenimiento nominal del concreto fresco de 5 a 10 mm, premezclado, según RCDF NTC Diseño y Construcción de Estructuras de Concreto (2004).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</si>
  <si>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</si>
  <si>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</si>
  <si>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</si>
  <si>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</si>
  <si>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carpintero de obra negra.</t>
  </si>
  <si>
    <t xml:space="preserve">mo091</t>
  </si>
  <si>
    <t xml:space="preserve">h</t>
  </si>
  <si>
    <t xml:space="preserve">Ayudante carpintero de obra negra.</t>
  </si>
  <si>
    <t xml:space="preserve">mo043</t>
  </si>
  <si>
    <t xml:space="preserve">h</t>
  </si>
  <si>
    <t xml:space="preserve">Oficial fierrero.</t>
  </si>
  <si>
    <t xml:space="preserve">mo090</t>
  </si>
  <si>
    <t xml:space="preserve">h</t>
  </si>
  <si>
    <t xml:space="preserve">Ayudante fierrero.</t>
  </si>
  <si>
    <t xml:space="preserve">mo045</t>
  </si>
  <si>
    <t xml:space="preserve">h</t>
  </si>
  <si>
    <t xml:space="preserve">Oficial concretero.</t>
  </si>
  <si>
    <t xml:space="preserve">mo092</t>
  </si>
  <si>
    <t xml:space="preserve">h</t>
  </si>
  <si>
    <t xml:space="preserve">Ayudante concretero.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</si>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</sst>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6.97" customWidth="1"/>
    <col min="5" max="5" width="73.44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0.022</v>
      </c>
      <c r="G10" s="12">
        <v>693.35</v>
      </c>
      <c r="H10" s="12">
        <f ca="1">ROUND(INDIRECT(ADDRESS(ROW()+(0), COLUMN()+(-2), 1))*INDIRECT(ADDRESS(ROW()+(0), COLUMN()+(-1), 1)), 2)</f>
        <v>15.25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0.044</v>
      </c>
      <c r="G11" s="12">
        <v>96.33</v>
      </c>
      <c r="H11" s="12">
        <f ca="1">ROUND(INDIRECT(ADDRESS(ROW()+(0), COLUMN()+(-2), 1))*INDIRECT(ADDRESS(ROW()+(0), COLUMN()+(-1), 1)), 2)</f>
        <v>4.24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0.004</v>
      </c>
      <c r="G12" s="12">
        <v>1554.32</v>
      </c>
      <c r="H12" s="12">
        <f ca="1">ROUND(INDIRECT(ADDRESS(ROW()+(0), COLUMN()+(-2), 1))*INDIRECT(ADDRESS(ROW()+(0), COLUMN()+(-1), 1)), 2)</f>
        <v>6.22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0.027</v>
      </c>
      <c r="G13" s="12">
        <v>293.38</v>
      </c>
      <c r="H13" s="12">
        <f ca="1">ROUND(INDIRECT(ADDRESS(ROW()+(0), COLUMN()+(-2), 1))*INDIRECT(ADDRESS(ROW()+(0), COLUMN()+(-1), 1)), 2)</f>
        <v>7.92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0.002</v>
      </c>
      <c r="G14" s="12">
        <v>5417.28</v>
      </c>
      <c r="H14" s="12">
        <f ca="1">ROUND(INDIRECT(ADDRESS(ROW()+(0), COLUMN()+(-2), 1))*INDIRECT(ADDRESS(ROW()+(0), COLUMN()+(-1), 1)), 2)</f>
        <v>10.83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0.02</v>
      </c>
      <c r="G15" s="12">
        <v>133.34</v>
      </c>
      <c r="H15" s="12">
        <f ca="1">ROUND(INDIRECT(ADDRESS(ROW()+(0), COLUMN()+(-2), 1))*INDIRECT(ADDRESS(ROW()+(0), COLUMN()+(-1), 1)), 2)</f>
        <v>2.67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0.015</v>
      </c>
      <c r="G16" s="12">
        <v>28.34</v>
      </c>
      <c r="H16" s="12">
        <f ca="1">ROUND(INDIRECT(ADDRESS(ROW()+(0), COLUMN()+(-2), 1))*INDIRECT(ADDRESS(ROW()+(0), COLUMN()+(-1), 1)), 2)</f>
        <v>0.43</v>
      </c>
    </row>
    <row r="17" spans="1:8" ht="45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1.67</v>
      </c>
      <c r="G17" s="12">
        <v>266.56</v>
      </c>
      <c r="H17" s="12">
        <f ca="1">ROUND(INDIRECT(ADDRESS(ROW()+(0), COLUMN()+(-2), 1))*INDIRECT(ADDRESS(ROW()+(0), COLUMN()+(-1), 1)), 2)</f>
        <v>445.16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0.8</v>
      </c>
      <c r="G18" s="12">
        <v>1.36</v>
      </c>
      <c r="H18" s="12">
        <f ca="1">ROUND(INDIRECT(ADDRESS(ROW()+(0), COLUMN()+(-2), 1))*INDIRECT(ADDRESS(ROW()+(0), COLUMN()+(-1), 1)), 2)</f>
        <v>1.09</v>
      </c>
    </row>
    <row r="19" spans="1:8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5.115</v>
      </c>
      <c r="G19" s="12">
        <v>12.85</v>
      </c>
      <c r="H19" s="12">
        <f ca="1">ROUND(INDIRECT(ADDRESS(ROW()+(0), COLUMN()+(-2), 1))*INDIRECT(ADDRESS(ROW()+(0), COLUMN()+(-1), 1)), 2)</f>
        <v>65.73</v>
      </c>
    </row>
    <row r="20" spans="1:8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0.06</v>
      </c>
      <c r="G20" s="12">
        <v>22.86</v>
      </c>
      <c r="H20" s="12">
        <f ca="1">ROUND(INDIRECT(ADDRESS(ROW()+(0), COLUMN()+(-2), 1))*INDIRECT(ADDRESS(ROW()+(0), COLUMN()+(-1), 1)), 2)</f>
        <v>1.37</v>
      </c>
    </row>
    <row r="21" spans="1:8" ht="13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1">
        <v>1</v>
      </c>
      <c r="G21" s="12">
        <v>0.97</v>
      </c>
      <c r="H21" s="12">
        <f ca="1">ROUND(INDIRECT(ADDRESS(ROW()+(0), COLUMN()+(-2), 1))*INDIRECT(ADDRESS(ROW()+(0), COLUMN()+(-1), 1)), 2)</f>
        <v>0.97</v>
      </c>
    </row>
    <row r="22" spans="1:8" ht="24.0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1">
        <v>1.1</v>
      </c>
      <c r="G22" s="12">
        <v>18.31</v>
      </c>
      <c r="H22" s="12">
        <f ca="1">ROUND(INDIRECT(ADDRESS(ROW()+(0), COLUMN()+(-2), 1))*INDIRECT(ADDRESS(ROW()+(0), COLUMN()+(-1), 1)), 2)</f>
        <v>20.14</v>
      </c>
    </row>
    <row r="23" spans="1:8" ht="34.5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3">
        <v>0.132</v>
      </c>
      <c r="G23" s="14">
        <v>1300.78</v>
      </c>
      <c r="H23" s="14">
        <f ca="1">ROUND(INDIRECT(ADDRESS(ROW()+(0), COLUMN()+(-2), 1))*INDIRECT(ADDRESS(ROW()+(0), COLUMN()+(-1), 1)), 2)</f>
        <v>171.7</v>
      </c>
    </row>
    <row r="24" spans="1:8" ht="13.50" thickBot="1" customHeight="1">
      <c r="A24" s="15"/>
      <c r="B24" s="15"/>
      <c r="C24" s="15"/>
      <c r="D24" s="15"/>
      <c r="E24" s="15"/>
      <c r="F24" s="9" t="s">
        <v>54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753.72</v>
      </c>
    </row>
    <row r="25" spans="1:8" ht="13.50" thickBot="1" customHeight="1">
      <c r="A25" s="15">
        <v>2</v>
      </c>
      <c r="B25" s="15"/>
      <c r="C25" s="15"/>
      <c r="D25" s="15"/>
      <c r="E25" s="18" t="s">
        <v>55</v>
      </c>
      <c r="F25" s="18"/>
      <c r="G25" s="15"/>
      <c r="H25" s="15"/>
    </row>
    <row r="26" spans="1:8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1">
        <v>0.6</v>
      </c>
      <c r="G26" s="12">
        <v>124.86</v>
      </c>
      <c r="H26" s="12">
        <f ca="1">ROUND(INDIRECT(ADDRESS(ROW()+(0), COLUMN()+(-2), 1))*INDIRECT(ADDRESS(ROW()+(0), COLUMN()+(-1), 1)), 2)</f>
        <v>74.92</v>
      </c>
    </row>
    <row r="27" spans="1:8" ht="13.50" thickBot="1" customHeight="1">
      <c r="A27" s="1" t="s">
        <v>59</v>
      </c>
      <c r="B27" s="1"/>
      <c r="C27" s="10" t="s">
        <v>60</v>
      </c>
      <c r="D27" s="10"/>
      <c r="E27" s="1" t="s">
        <v>61</v>
      </c>
      <c r="F27" s="11">
        <v>0.6</v>
      </c>
      <c r="G27" s="12">
        <v>75.97</v>
      </c>
      <c r="H27" s="12">
        <f ca="1">ROUND(INDIRECT(ADDRESS(ROW()+(0), COLUMN()+(-2), 1))*INDIRECT(ADDRESS(ROW()+(0), COLUMN()+(-1), 1)), 2)</f>
        <v>45.58</v>
      </c>
    </row>
    <row r="28" spans="1:8" ht="13.50" thickBot="1" customHeight="1">
      <c r="A28" s="1" t="s">
        <v>62</v>
      </c>
      <c r="B28" s="1"/>
      <c r="C28" s="10" t="s">
        <v>63</v>
      </c>
      <c r="D28" s="10"/>
      <c r="E28" s="1" t="s">
        <v>64</v>
      </c>
      <c r="F28" s="11">
        <v>0.076</v>
      </c>
      <c r="G28" s="12">
        <v>124.86</v>
      </c>
      <c r="H28" s="12">
        <f ca="1">ROUND(INDIRECT(ADDRESS(ROW()+(0), COLUMN()+(-2), 1))*INDIRECT(ADDRESS(ROW()+(0), COLUMN()+(-1), 1)), 2)</f>
        <v>9.49</v>
      </c>
    </row>
    <row r="29" spans="1:8" ht="13.50" thickBot="1" customHeight="1">
      <c r="A29" s="1" t="s">
        <v>65</v>
      </c>
      <c r="B29" s="1"/>
      <c r="C29" s="10" t="s">
        <v>66</v>
      </c>
      <c r="D29" s="10"/>
      <c r="E29" s="1" t="s">
        <v>67</v>
      </c>
      <c r="F29" s="11">
        <v>0.082</v>
      </c>
      <c r="G29" s="12">
        <v>75.97</v>
      </c>
      <c r="H29" s="12">
        <f ca="1">ROUND(INDIRECT(ADDRESS(ROW()+(0), COLUMN()+(-2), 1))*INDIRECT(ADDRESS(ROW()+(0), COLUMN()+(-1), 1)), 2)</f>
        <v>6.23</v>
      </c>
    </row>
    <row r="30" spans="1:8" ht="13.50" thickBot="1" customHeight="1">
      <c r="A30" s="1" t="s">
        <v>68</v>
      </c>
      <c r="B30" s="1"/>
      <c r="C30" s="10" t="s">
        <v>69</v>
      </c>
      <c r="D30" s="10"/>
      <c r="E30" s="1" t="s">
        <v>70</v>
      </c>
      <c r="F30" s="11">
        <v>0.053</v>
      </c>
      <c r="G30" s="12">
        <v>124.86</v>
      </c>
      <c r="H30" s="12">
        <f ca="1">ROUND(INDIRECT(ADDRESS(ROW()+(0), COLUMN()+(-2), 1))*INDIRECT(ADDRESS(ROW()+(0), COLUMN()+(-1), 1)), 2)</f>
        <v>6.62</v>
      </c>
    </row>
    <row r="31" spans="1:8" ht="13.50" thickBot="1" customHeight="1">
      <c r="A31" s="1" t="s">
        <v>71</v>
      </c>
      <c r="B31" s="1"/>
      <c r="C31" s="10" t="s">
        <v>72</v>
      </c>
      <c r="D31" s="10"/>
      <c r="E31" s="1" t="s">
        <v>73</v>
      </c>
      <c r="F31" s="13">
        <v>0.208</v>
      </c>
      <c r="G31" s="14">
        <v>75.97</v>
      </c>
      <c r="H31" s="14">
        <f ca="1">ROUND(INDIRECT(ADDRESS(ROW()+(0), COLUMN()+(-2), 1))*INDIRECT(ADDRESS(ROW()+(0), COLUMN()+(-1), 1)), 2)</f>
        <v>15.8</v>
      </c>
    </row>
    <row r="32" spans="1:8" ht="13.50" thickBot="1" customHeight="1">
      <c r="A32" s="15"/>
      <c r="B32" s="15"/>
      <c r="C32" s="15"/>
      <c r="D32" s="15"/>
      <c r="E32" s="15"/>
      <c r="F32" s="9" t="s">
        <v>74</v>
      </c>
      <c r="G32" s="9"/>
      <c r="H3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158.64</v>
      </c>
    </row>
    <row r="33" spans="1:8" ht="13.50" thickBot="1" customHeight="1">
      <c r="A33" s="15">
        <v>3</v>
      </c>
      <c r="B33" s="15"/>
      <c r="C33" s="15"/>
      <c r="D33" s="15"/>
      <c r="E33" s="18" t="s">
        <v>75</v>
      </c>
      <c r="F33" s="18"/>
      <c r="G33" s="15"/>
      <c r="H33" s="15"/>
    </row>
    <row r="34" spans="1:8" ht="13.50" thickBot="1" customHeight="1">
      <c r="A34" s="19"/>
      <c r="B34" s="19"/>
      <c r="C34" s="20" t="s">
        <v>76</v>
      </c>
      <c r="D34" s="20"/>
      <c r="E34" s="19" t="s">
        <v>77</v>
      </c>
      <c r="F34" s="13">
        <v>2</v>
      </c>
      <c r="G34" s="14">
        <f ca="1">ROUND(SUM(INDIRECT(ADDRESS(ROW()+(-2), COLUMN()+(1), 1)),INDIRECT(ADDRESS(ROW()+(-10), COLUMN()+(1), 1))), 2)</f>
        <v>912.36</v>
      </c>
      <c r="H34" s="14">
        <f ca="1">ROUND(INDIRECT(ADDRESS(ROW()+(0), COLUMN()+(-2), 1))*INDIRECT(ADDRESS(ROW()+(0), COLUMN()+(-1), 1))/100, 2)</f>
        <v>18.25</v>
      </c>
    </row>
    <row r="35" spans="1:8" ht="13.50" thickBot="1" customHeight="1">
      <c r="A35" s="8"/>
      <c r="B35" s="8"/>
      <c r="C35" s="8"/>
      <c r="D35" s="8"/>
      <c r="E35" s="8"/>
      <c r="F35" s="21" t="s">
        <v>78</v>
      </c>
      <c r="G35" s="21"/>
      <c r="H35" s="22">
        <f ca="1">ROUND(SUM(INDIRECT(ADDRESS(ROW()+(-1), COLUMN()+(0), 1)),INDIRECT(ADDRESS(ROW()+(-3), COLUMN()+(0), 1)),INDIRECT(ADDRESS(ROW()+(-11), COLUMN()+(0), 1))), 2)</f>
        <v>930.61</v>
      </c>
    </row>
  </sheetData>
  <mergeCells count="6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A32:B32"/>
    <mergeCell ref="C32:D32"/>
    <mergeCell ref="F32:G32"/>
    <mergeCell ref="A33:B33"/>
    <mergeCell ref="C33:D33"/>
    <mergeCell ref="E33:F33"/>
    <mergeCell ref="A34:B34"/>
    <mergeCell ref="C34:D34"/>
    <mergeCell ref="A35:B35"/>
    <mergeCell ref="C35:D35"/>
    <mergeCell ref="F35:G35"/>
  </mergeCells>
  <pageMargins left="0.147638" right="0.147638" top="0.206693" bottom="0.206693" header="0.0" footer="0.0"/>
  <pageSetup paperSize="9" orientation="portrait"/>
  <rowBreaks count="0" manualBreakCount="0">
    </rowBreaks>
</worksheet>
</file>