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<sst xmlns="http://schemas.openxmlformats.org/spreadsheetml/2006/main" count="46" uniqueCount="46">
  <si>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</si>
  <si>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TIF010</t>
  </si>
  <si>
    <t xml:space="preserve">Ud</t>
  </si>
  <si>
    <t xml:space="preserve">Farola con columna metálica.</t>
  </si>
  <si>
    <r>
      <rPr>
        <sz val="8.25"/>
        <color rgb="FF000000"/>
        <rFont val="Arial"/>
        <family val="2"/>
      </rPr>
      <t xml:space="preserve">Farola, modelo Rama Led "SANTA &amp; COLE", de 6200 mm de altura, compuesta por columna cilíndrica de acero galvanizado pintado y 2 luminarias rectangulares a la misma altura de aluminio anodizado, de 70 W de potencia máxima, de 1163x200x98 mm, con 48 led de 1,5 W. El precio no incluye la excavación.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</si>
  <si>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</si>
  <si>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</si>
  <si>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</si>
  <si>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</si>
  <si>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</si>
  <si>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</si>
  <si>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</si>
  <si>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mt10hmf071cf</t>
  </si>
  <si>
    <t xml:space="preserve">m³</t>
  </si>
  <si>
    <t xml:space="preserve">Concreto simple f'c=20 MPa (200 kg/cm²), clasificación de exposición A1, tamaño máximo del agregado 20 mm, revenimiento nominal del concreto fresco menor de 5 mm, premezclado, según RCDF NTC Diseño y Construcción de Estructuras de Concreto (2004).</t>
  </si>
  <si>
    <t xml:space="preserve">mt34syc015mh</t>
  </si>
  <si>
    <t xml:space="preserve">Ud</t>
  </si>
  <si>
    <t xml:space="preserve">Farola, modelo Rama Led "SANTA &amp; COLE", de 6200 mm de altura, compuesta por columna cilíndrica de acero galvanizado pintado, de 127 mm de diámetro y 2 luminarias rectangulares a la misma altura de aluminio anodizado, de 70 W de potencia máxima, de 1163x200x98 mm, con óptica de alto rendimiento de tecnología led y 48 led de 1,5 W, clase de protección I, grado de protección IP66, incluso placa base y anclas.</t>
  </si>
  <si>
    <t xml:space="preserve">Subtotal materiales:</t>
  </si>
  <si>
    <t xml:space="preserve">Equipo y herramienta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</si>
  <si>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</si>
  <si>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</si>
  <si>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</si>
  <si>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</si>
  <si>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</si>
  <si>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</si>
  <si>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</si>
  <si>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</si>
  <si>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</si>
  <si>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</si>
  <si>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</si>
  <si>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</si>
  <si>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</si>
  <si>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</si>
  <si>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mo003</t>
  </si>
  <si>
    <t xml:space="preserve">h</t>
  </si>
  <si>
    <t xml:space="preserve">Oficial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</si>
  <si>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</si>
  <si>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</si>
  <si>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</si>
  <si>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</si>
  <si>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</si>
  <si>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</si>
  <si>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</si>
  <si>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$ 51.318,01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</si>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</sst>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64.43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0.448</v>
      </c>
      <c r="F10" s="12">
        <v>1228.98</v>
      </c>
      <c r="G10" s="12">
        <f ca="1">ROUND(INDIRECT(ADDRESS(ROW()+(0), COLUMN()+(-2), 1))*INDIRECT(ADDRESS(ROW()+(0), COLUMN()+(-1), 1)), 2)</f>
        <v>550.58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93858.5</v>
      </c>
      <c r="G11" s="14">
        <f ca="1">ROUND(INDIRECT(ADDRESS(ROW()+(0), COLUMN()+(-2), 1))*INDIRECT(ADDRESS(ROW()+(0), COLUMN()+(-1), 1)), 2)</f>
        <v>93858.5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94409.1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24.0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848.05</v>
      </c>
      <c r="G14" s="12">
        <f ca="1">ROUND(INDIRECT(ADDRESS(ROW()+(0), COLUMN()+(-2), 1))*INDIRECT(ADDRESS(ROW()+(0), COLUMN()+(-1), 1)), 2)</f>
        <v>186.57</v>
      </c>
    </row>
    <row r="15" spans="1:7" ht="24.00" thickBot="1" customHeight="1">
      <c r="A15" s="1" t="s">
        <v>23</v>
      </c>
      <c r="B15" s="1"/>
      <c r="C15" s="10" t="s">
        <v>24</v>
      </c>
      <c r="D15" s="1" t="s">
        <v>25</v>
      </c>
      <c r="E15" s="13">
        <v>0.385</v>
      </c>
      <c r="F15" s="14">
        <v>328.49</v>
      </c>
      <c r="G15" s="14">
        <f ca="1">ROUND(INDIRECT(ADDRESS(ROW()+(0), COLUMN()+(-2), 1))*INDIRECT(ADDRESS(ROW()+(0), COLUMN()+(-1), 1)), 2)</f>
        <v>126.47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313.04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0.417</v>
      </c>
      <c r="F18" s="12">
        <v>119.98</v>
      </c>
      <c r="G18" s="12">
        <f ca="1">ROUND(INDIRECT(ADDRESS(ROW()+(0), COLUMN()+(-2), 1))*INDIRECT(ADDRESS(ROW()+(0), COLUMN()+(-1), 1)), 2)</f>
        <v>50.03</v>
      </c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0.278</v>
      </c>
      <c r="F19" s="12">
        <v>70.3</v>
      </c>
      <c r="G19" s="12">
        <f ca="1">ROUND(INDIRECT(ADDRESS(ROW()+(0), COLUMN()+(-2), 1))*INDIRECT(ADDRESS(ROW()+(0), COLUMN()+(-1), 1)), 2)</f>
        <v>19.54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1">
        <v>0.694</v>
      </c>
      <c r="F20" s="12">
        <v>123.28</v>
      </c>
      <c r="G20" s="12">
        <f ca="1">ROUND(INDIRECT(ADDRESS(ROW()+(0), COLUMN()+(-2), 1))*INDIRECT(ADDRESS(ROW()+(0), COLUMN()+(-1), 1)), 2)</f>
        <v>85.56</v>
      </c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3">
        <v>0.694</v>
      </c>
      <c r="F21" s="14">
        <v>72.91</v>
      </c>
      <c r="G21" s="14">
        <f ca="1">ROUND(INDIRECT(ADDRESS(ROW()+(0), COLUMN()+(-2), 1))*INDIRECT(ADDRESS(ROW()+(0), COLUMN()+(-1), 1)), 2)</f>
        <v>50.6</v>
      </c>
    </row>
    <row r="22" spans="1:7" ht="13.50" thickBot="1" customHeight="1">
      <c r="A22" s="15"/>
      <c r="B22" s="15"/>
      <c r="C22" s="15"/>
      <c r="D22" s="15"/>
      <c r="E22" s="9" t="s">
        <v>40</v>
      </c>
      <c r="F22" s="9"/>
      <c r="G22" s="17">
        <f ca="1">ROUND(SUM(INDIRECT(ADDRESS(ROW()+(-1), COLUMN()+(0), 1)),INDIRECT(ADDRESS(ROW()+(-2), COLUMN()+(0), 1)),INDIRECT(ADDRESS(ROW()+(-3), COLUMN()+(0), 1)),INDIRECT(ADDRESS(ROW()+(-4), COLUMN()+(0), 1))), 2)</f>
        <v>205.73</v>
      </c>
    </row>
    <row r="23" spans="1:7" ht="13.50" thickBot="1" customHeight="1">
      <c r="A23" s="15">
        <v>4</v>
      </c>
      <c r="B23" s="15"/>
      <c r="C23" s="15"/>
      <c r="D23" s="18" t="s">
        <v>41</v>
      </c>
      <c r="E23" s="18"/>
      <c r="F23" s="15"/>
      <c r="G23" s="15"/>
    </row>
    <row r="24" spans="1:7" ht="13.50" thickBot="1" customHeight="1">
      <c r="A24" s="19"/>
      <c r="B24" s="19"/>
      <c r="C24" s="20" t="s">
        <v>42</v>
      </c>
      <c r="D24" s="19" t="s">
        <v>43</v>
      </c>
      <c r="E24" s="13">
        <v>2</v>
      </c>
      <c r="F24" s="14">
        <f ca="1">ROUND(SUM(INDIRECT(ADDRESS(ROW()+(-2), COLUMN()+(1), 1)),INDIRECT(ADDRESS(ROW()+(-8), COLUMN()+(1), 1)),INDIRECT(ADDRESS(ROW()+(-12), COLUMN()+(1), 1))), 2)</f>
        <v>94927.9</v>
      </c>
      <c r="G24" s="14">
        <f ca="1">ROUND(INDIRECT(ADDRESS(ROW()+(0), COLUMN()+(-2), 1))*INDIRECT(ADDRESS(ROW()+(0), COLUMN()+(-1), 1))/100, 2)</f>
        <v>1898.56</v>
      </c>
    </row>
    <row r="25" spans="1:7" ht="13.50" thickBot="1" customHeight="1">
      <c r="A25" s="21" t="s">
        <v>44</v>
      </c>
      <c r="B25" s="21"/>
      <c r="C25" s="22"/>
      <c r="D25" s="23"/>
      <c r="E25" s="24" t="s">
        <v>45</v>
      </c>
      <c r="F25" s="25"/>
      <c r="G25" s="26">
        <f ca="1">ROUND(SUM(INDIRECT(ADDRESS(ROW()+(-1), COLUMN()+(0), 1)),INDIRECT(ADDRESS(ROW()+(-3), COLUMN()+(0), 1)),INDIRECT(ADDRESS(ROW()+(-9), COLUMN()+(0), 1)),INDIRECT(ADDRESS(ROW()+(-13), COLUMN()+(0), 1))), 2)</f>
        <v>96826.4</v>
      </c>
    </row>
  </sheetData>
  <mergeCells count="29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