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<sst xmlns="http://schemas.openxmlformats.org/spreadsheetml/2006/main" count="46" uniqueCount="46">
  <si>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</si>
  <si>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IUS065</t>
  </si>
  <si>
    <t xml:space="preserve">Ud</t>
  </si>
  <si>
    <t xml:space="preserve">Pozo de visita prefabricado de PVC corrugado.</t>
  </si>
  <si>
    <r>
      <rPr>
        <sz val="8.25"/>
        <color rgb="FF000000"/>
        <rFont val="Arial"/>
        <family val="2"/>
      </rPr>
      <t xml:space="preserve">Pozo de visita con escalera de PVC corrugado, de diámetro nominal 1000 mm y altura nominal 3 m, para albañal de 160 mm de diámetro, sobre solera de 30 cm de espesor de concreto reforzado f'c=300 kg/cm² (30 MPa), clase de exposición ambiental D, tamaño máximo del agregado 20 mm, revenimiento de 5 a 10 cm, encastre del cuerpo del albañal 10 cm en dicha solera, ligeramente armada con malla electrosoldada tipo 6x6 2/2, y losa alrededor de la boca del cono de 150x150 cm y 20 cm de espesor de concreto simple f'c=30 MPa (300 kg/cm²), clasificación de exposición D, tamaño máximo del agregado 20 mm, revenimiento de 5 a 10 cm, con cierre de tapa circular con bloqueo y marco de fundición carga de rotura 400 kN, instalado en calzadas de calles, incluyendo las peatonales, o zonas de estacionamiento para todo tipo de vehículos. El precio incluye los equipos y la maquinaria necesarios para el desplazamiento y la disposición en obra de los elementos, pero no incluye la excavación ni el relleno del trasdós.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</si>
  <si>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</si>
  <si>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</si>
  <si>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</si>
  <si>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</si>
  <si>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</si>
  <si>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</si>
  <si>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</si>
  <si>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mt10haf061xi</t>
  </si>
  <si>
    <t xml:space="preserve">m³</t>
  </si>
  <si>
    <t xml:space="preserve">Concreto f'c=30 MPa (300 kg/cm²), clasificación de exposición D, tamaño máximo del agregado 20 mm, revenimiento nominal del concreto fresco de 5 a 10 mm, premezclado, según RCDF NTC Diseño y Construcción de Estructuras de Concreto (2004).</t>
  </si>
  <si>
    <t xml:space="preserve">mt07ame070J</t>
  </si>
  <si>
    <t xml:space="preserve">m²</t>
  </si>
  <si>
    <t xml:space="preserve">Malla electrosoldada de alambre liso de acero tipo 6x6 2/2, separación 15,24x15,24 cm y Ø 6,67-6,67 mm, según NMX-B-290-CANACERO.</t>
  </si>
  <si>
    <t xml:space="preserve">mt11ade040ad</t>
  </si>
  <si>
    <t xml:space="preserve">Ud</t>
  </si>
  <si>
    <t xml:space="preserve">Pozo de visita con escalera de diámetro nominal 1000 mm y altura nominal 3 m, para albañal de 160 mm de diámetro, totalmente estanco, compuesto por cuerpo de PVC de doble pared, la exterior corrugada y la interior lisa, color teja RAL 8023, rigidez anular nominal 8 kN/m², con la escalera instalada, ciego (sin taladros prefabricados, de modo que las acometidas y empalmes del albañal se perforen y fabriquen in situ), y cono reductor de polietileno de alta densidad, de 600 mm de diámetro nominal en la boca, para colocar sobre el cuerpo del pozo.</t>
  </si>
  <si>
    <t xml:space="preserve">mt10hmf071Ce</t>
  </si>
  <si>
    <t xml:space="preserve">m³</t>
  </si>
  <si>
    <t xml:space="preserve">Concreto simple f'c=30 MPa (300 kg/cm²), clasificación de exposición D, tamaño máximo del agregado 20 mm, revenimiento nominal del concreto fresco de 5 a 10 mm, premezclado, según RCDF NTC Diseño y Construcción de Estructuras de Concreto (2004).</t>
  </si>
  <si>
    <t xml:space="preserve">mt46tpr010q</t>
  </si>
  <si>
    <t xml:space="preserve">Ud</t>
  </si>
  <si>
    <t xml:space="preserve">Tapa circular con bloqueo mediante tres pestañas y marco de fundición dúctil de 850 mm de diámetro exterior y 100 mm de altura, paso libre de 600 mm, para pozo, carga de rotura 400 kN. Tapa revestida con pintura bituminosa y marco provisto de junta de insonorización de polietileno y dispositivo antirrobo.</t>
  </si>
  <si>
    <t xml:space="preserve">Subtotal materiales:</t>
  </si>
  <si>
    <t xml:space="preserve">Equipo y herramienta</t>
  </si>
  <si>
    <t xml:space="preserve">mq04cag010a</t>
  </si>
  <si>
    <t xml:space="preserve">h</t>
  </si>
  <si>
    <t xml:space="preserve">Camión con grúa de hasta 6 t.</t>
  </si>
  <si>
    <t xml:space="preserve">Subtotal equipo y herramienta:</t>
  </si>
  <si>
    <t xml:space="preserve">Mano de obra</t>
  </si>
  <si>
    <t xml:space="preserve">mo041</t>
  </si>
  <si>
    <t xml:space="preserve">h</t>
  </si>
  <si>
    <t xml:space="preserve">Oficial albañil de obra civil.</t>
  </si>
  <si>
    <t xml:space="preserve">mo087</t>
  </si>
  <si>
    <t xml:space="preserve">h</t>
  </si>
  <si>
    <t xml:space="preserve">Ayudante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</si>
  <si>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</si>
  <si>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</si>
  <si>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</si>
  <si>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</si>
  <si>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$ 1.036,02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</si>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</sst>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7.82" customWidth="1"/>
    <col min="4" max="4" width="64.60" customWidth="1"/>
    <col min="5" max="5" width="13.60" customWidth="1"/>
    <col min="6" max="6" width="16.49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0.53</v>
      </c>
      <c r="F10" s="12">
        <v>1834.33</v>
      </c>
      <c r="G10" s="12">
        <f ca="1">ROUND(INDIRECT(ADDRESS(ROW()+(0), COLUMN()+(-2), 1))*INDIRECT(ADDRESS(ROW()+(0), COLUMN()+(-1), 1)), 2)</f>
        <v>972.19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1.767</v>
      </c>
      <c r="F11" s="12">
        <v>68.37</v>
      </c>
      <c r="G11" s="12">
        <f ca="1">ROUND(INDIRECT(ADDRESS(ROW()+(0), COLUMN()+(-2), 1))*INDIRECT(ADDRESS(ROW()+(0), COLUMN()+(-1), 1)), 2)</f>
        <v>120.81</v>
      </c>
    </row>
    <row r="12" spans="1:7" ht="87.0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20897.6</v>
      </c>
      <c r="G12" s="12">
        <f ca="1">ROUND(INDIRECT(ADDRESS(ROW()+(0), COLUMN()+(-2), 1))*INDIRECT(ADDRESS(ROW()+(0), COLUMN()+(-1), 1)), 2)</f>
        <v>20897.6</v>
      </c>
    </row>
    <row r="13" spans="1:7" ht="45.00" thickBot="1" customHeight="1">
      <c r="A13" s="1" t="s">
        <v>21</v>
      </c>
      <c r="B13" s="1"/>
      <c r="C13" s="10" t="s">
        <v>22</v>
      </c>
      <c r="D13" s="1" t="s">
        <v>23</v>
      </c>
      <c r="E13" s="11">
        <v>0.293</v>
      </c>
      <c r="F13" s="12">
        <v>1834.33</v>
      </c>
      <c r="G13" s="12">
        <f ca="1">ROUND(INDIRECT(ADDRESS(ROW()+(0), COLUMN()+(-2), 1))*INDIRECT(ADDRESS(ROW()+(0), COLUMN()+(-1), 1)), 2)</f>
        <v>537.46</v>
      </c>
    </row>
    <row r="14" spans="1:7" ht="55.50" thickBot="1" customHeight="1">
      <c r="A14" s="1" t="s">
        <v>24</v>
      </c>
      <c r="B14" s="1"/>
      <c r="C14" s="10" t="s">
        <v>25</v>
      </c>
      <c r="D14" s="1" t="s">
        <v>26</v>
      </c>
      <c r="E14" s="13">
        <v>1</v>
      </c>
      <c r="F14" s="14">
        <v>2097.75</v>
      </c>
      <c r="G14" s="14">
        <f ca="1">ROUND(INDIRECT(ADDRESS(ROW()+(0), COLUMN()+(-2), 1))*INDIRECT(ADDRESS(ROW()+(0), COLUMN()+(-1), 1)), 2)</f>
        <v>2097.75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24625.8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0.264</v>
      </c>
      <c r="F17" s="14">
        <v>853.32</v>
      </c>
      <c r="G17" s="14">
        <f ca="1">ROUND(INDIRECT(ADDRESS(ROW()+(0), COLUMN()+(-2), 1))*INDIRECT(ADDRESS(ROW()+(0), COLUMN()+(-1), 1)), 2)</f>
        <v>225.28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1))), 2)</f>
        <v>225.28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2.591</v>
      </c>
      <c r="F20" s="12">
        <v>127.32</v>
      </c>
      <c r="G20" s="12">
        <f ca="1">ROUND(INDIRECT(ADDRESS(ROW()+(0), COLUMN()+(-2), 1))*INDIRECT(ADDRESS(ROW()+(0), COLUMN()+(-1), 1)), 2)</f>
        <v>329.89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3">
        <v>2.73</v>
      </c>
      <c r="F21" s="14">
        <v>77.51</v>
      </c>
      <c r="G21" s="14">
        <f ca="1">ROUND(INDIRECT(ADDRESS(ROW()+(0), COLUMN()+(-2), 1))*INDIRECT(ADDRESS(ROW()+(0), COLUMN()+(-1), 1)), 2)</f>
        <v>211.6</v>
      </c>
    </row>
    <row r="22" spans="1:7" ht="13.50" thickBot="1" customHeight="1">
      <c r="A22" s="15"/>
      <c r="B22" s="15"/>
      <c r="C22" s="15"/>
      <c r="D22" s="15"/>
      <c r="E22" s="9" t="s">
        <v>40</v>
      </c>
      <c r="F22" s="9"/>
      <c r="G22" s="17">
        <f ca="1">ROUND(SUM(INDIRECT(ADDRESS(ROW()+(-1), COLUMN()+(0), 1)),INDIRECT(ADDRESS(ROW()+(-2), COLUMN()+(0), 1))), 2)</f>
        <v>541.49</v>
      </c>
    </row>
    <row r="23" spans="1:7" ht="13.50" thickBot="1" customHeight="1">
      <c r="A23" s="15">
        <v>4</v>
      </c>
      <c r="B23" s="15"/>
      <c r="C23" s="15"/>
      <c r="D23" s="18" t="s">
        <v>41</v>
      </c>
      <c r="E23" s="18"/>
      <c r="F23" s="15"/>
      <c r="G23" s="15"/>
    </row>
    <row r="24" spans="1:7" ht="13.50" thickBot="1" customHeight="1">
      <c r="A24" s="19"/>
      <c r="B24" s="19"/>
      <c r="C24" s="20" t="s">
        <v>42</v>
      </c>
      <c r="D24" s="19" t="s">
        <v>43</v>
      </c>
      <c r="E24" s="13">
        <v>2</v>
      </c>
      <c r="F24" s="14">
        <f ca="1">ROUND(SUM(INDIRECT(ADDRESS(ROW()+(-2), COLUMN()+(1), 1)),INDIRECT(ADDRESS(ROW()+(-6), COLUMN()+(1), 1)),INDIRECT(ADDRESS(ROW()+(-9), COLUMN()+(1), 1))), 2)</f>
        <v>25392.6</v>
      </c>
      <c r="G24" s="14">
        <f ca="1">ROUND(INDIRECT(ADDRESS(ROW()+(0), COLUMN()+(-2), 1))*INDIRECT(ADDRESS(ROW()+(0), COLUMN()+(-1), 1))/100, 2)</f>
        <v>507.85</v>
      </c>
    </row>
    <row r="25" spans="1:7" ht="13.50" thickBot="1" customHeight="1">
      <c r="A25" s="21" t="s">
        <v>44</v>
      </c>
      <c r="B25" s="21"/>
      <c r="C25" s="22"/>
      <c r="D25" s="23"/>
      <c r="E25" s="24" t="s">
        <v>45</v>
      </c>
      <c r="F25" s="25"/>
      <c r="G25" s="26">
        <f ca="1">ROUND(SUM(INDIRECT(ADDRESS(ROW()+(-1), COLUMN()+(0), 1)),INDIRECT(ADDRESS(ROW()+(-3), COLUMN()+(0), 1)),INDIRECT(ADDRESS(ROW()+(-7), COLUMN()+(0), 1)),INDIRECT(ADDRESS(ROW()+(-10), COLUMN()+(0), 1))), 2)</f>
        <v>25900.4</v>
      </c>
    </row>
  </sheetData>
  <mergeCells count="29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E18:F18"/>
    <mergeCell ref="A19:B19"/>
    <mergeCell ref="D19:E19"/>
    <mergeCell ref="A20:B20"/>
    <mergeCell ref="A21:B21"/>
    <mergeCell ref="A22:B22"/>
    <mergeCell ref="E22:F22"/>
    <mergeCell ref="A23:B23"/>
    <mergeCell ref="D23:E23"/>
    <mergeCell ref="A24:B24"/>
    <mergeCell ref="A25:D25"/>
    <mergeCell ref="E25:F25"/>
  </mergeCells>
  <pageMargins left="0.147638" right="0.147638" top="0.206693" bottom="0.206693" header="0.0" footer="0.0"/>
  <pageSetup paperSize="9" orientation="portrait"/>
  <rowBreaks count="0" manualBreakCount="0">
    </rowBreaks>
</worksheet>
</file>