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<sst xmlns="http://schemas.openxmlformats.org/spreadsheetml/2006/main" count="47" uniqueCount="47">
  <si>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</si>
  <si>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IUS052</t>
  </si>
  <si>
    <t xml:space="preserve">Ud</t>
  </si>
  <si>
    <t xml:space="preserve">Pozo de visita de concreto simple "in situ".</t>
  </si>
  <si>
    <r>
      <rPr>
        <sz val="8.25"/>
        <color rgb="FF000000"/>
        <rFont val="Arial"/>
        <family val="2"/>
      </rPr>
      <t xml:space="preserve">Pozo de visita de concreto simple "in situ", de 1,00 m de diámetro interior y 1,6 m de altura útil interior, sobre solera de 25 cm de espesor de concreto reforzado f'c=300 kg/cm² (30 MPa), clase de exposición ambiental D, tamaño máximo del agregado 20 mm, revenimiento de 5 a 10 cm ligeramente armada con malla electrosoldada, con cierre de tapa circular con bloqueo y marco de fundición carga de rotura 400 kN, instalado en calzadas de calles, incluyendo las peatonales, o zonas de estacionamiento para todo tipo de vehículos.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</si>
  <si>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</si>
  <si>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</si>
  <si>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</si>
  <si>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</si>
  <si>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</si>
  <si>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</si>
  <si>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</si>
  <si>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mt10haf061xi</t>
  </si>
  <si>
    <t xml:space="preserve">m³</t>
  </si>
  <si>
    <t xml:space="preserve">Concreto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</si>
  <si>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mt07ame070J</t>
  </si>
  <si>
    <t xml:space="preserve">m²</t>
  </si>
  <si>
    <t xml:space="preserve">Malla electrosoldada de alambre liso de acero tipo 6x6 2/2, separación 15,24x15,24 cm y Ø 6,67-6,67 mm, según NMX-B-290-CANACERO.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</si>
  <si>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</si>
  <si>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</si>
  <si>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</si>
  <si>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mt08epr010b</t>
  </si>
  <si>
    <t xml:space="preserve">m</t>
  </si>
  <si>
    <t xml:space="preserve">Cimbra para formación de cuerpo de pozo de sección circular, D=100, de lámina metálica reutilizable, incluso accesorios de montaje.</t>
  </si>
  <si>
    <t xml:space="preserve">mt08epr020b</t>
  </si>
  <si>
    <t xml:space="preserve">Ud</t>
  </si>
  <si>
    <t xml:space="preserve">Cimbra para formación de cono asimétrico de pozo de sección circular, (100/60-40), de lámina metálica reutilizable, incluso accesorios de montaje.</t>
  </si>
  <si>
    <t xml:space="preserve">mt46phm050</t>
  </si>
  <si>
    <t xml:space="preserve">Ud</t>
  </si>
  <si>
    <t xml:space="preserve">Pate de polipropileno conformado en U, para pozo, de 330x160 mm, sección transversal de D=25 mm.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</si>
  <si>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</si>
  <si>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</si>
  <si>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pozo, carga de rotura 400 kN. Tapa revestida con pintura bituminosa y marco provisto de junta de insonorización de polietileno y dispositivo antirrobo.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</si>
  <si>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</si>
  <si>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</si>
  <si>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</si>
  <si>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</si>
  <si>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</si>
  <si>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</si>
  <si>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</si>
  <si>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</si>
  <si>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</si>
  <si>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</si>
  <si>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</si>
  <si>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</si>
  <si>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$ 345,12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</si>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</sst>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71.74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0.675</v>
      </c>
      <c r="F10" s="12">
        <v>1834.33</v>
      </c>
      <c r="G10" s="12">
        <f ca="1">ROUND(INDIRECT(ADDRESS(ROW()+(0), COLUMN()+(-2), 1))*INDIRECT(ADDRESS(ROW()+(0), COLUMN()+(-1), 1)), 2)</f>
        <v>1238.17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2.25</v>
      </c>
      <c r="F11" s="12">
        <v>68.37</v>
      </c>
      <c r="G11" s="12">
        <f ca="1">ROUND(INDIRECT(ADDRESS(ROW()+(0), COLUMN()+(-2), 1))*INDIRECT(ADDRESS(ROW()+(0), COLUMN()+(-1), 1)), 2)</f>
        <v>153.83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1.405</v>
      </c>
      <c r="F12" s="12">
        <v>1834.33</v>
      </c>
      <c r="G12" s="12">
        <f ca="1">ROUND(INDIRECT(ADDRESS(ROW()+(0), COLUMN()+(-2), 1))*INDIRECT(ADDRESS(ROW()+(0), COLUMN()+(-1), 1)), 2)</f>
        <v>2577.23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0.055</v>
      </c>
      <c r="F13" s="12">
        <v>7591.53</v>
      </c>
      <c r="G13" s="12">
        <f ca="1">ROUND(INDIRECT(ADDRESS(ROW()+(0), COLUMN()+(-2), 1))*INDIRECT(ADDRESS(ROW()+(0), COLUMN()+(-1), 1)), 2)</f>
        <v>417.53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0.05</v>
      </c>
      <c r="F14" s="12">
        <v>4715.93</v>
      </c>
      <c r="G14" s="12">
        <f ca="1">ROUND(INDIRECT(ADDRESS(ROW()+(0), COLUMN()+(-2), 1))*INDIRECT(ADDRESS(ROW()+(0), COLUMN()+(-1), 1)), 2)</f>
        <v>235.8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84.82</v>
      </c>
      <c r="G15" s="12">
        <f ca="1">ROUND(INDIRECT(ADDRESS(ROW()+(0), COLUMN()+(-2), 1))*INDIRECT(ADDRESS(ROW()+(0), COLUMN()+(-1), 1)), 2)</f>
        <v>339.28</v>
      </c>
    </row>
    <row r="16" spans="1:7" ht="45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2097.75</v>
      </c>
      <c r="G16" s="14">
        <f ca="1">ROUND(INDIRECT(ADDRESS(ROW()+(0), COLUMN()+(-2), 1))*INDIRECT(ADDRESS(ROW()+(0), COLUMN()+(-1), 1)), 2)</f>
        <v>2097.75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7059.59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8.425</v>
      </c>
      <c r="F19" s="12">
        <v>127.32</v>
      </c>
      <c r="G19" s="12">
        <f ca="1">ROUND(INDIRECT(ADDRESS(ROW()+(0), COLUMN()+(-2), 1))*INDIRECT(ADDRESS(ROW()+(0), COLUMN()+(-1), 1)), 2)</f>
        <v>1072.67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4.212</v>
      </c>
      <c r="F20" s="14">
        <v>77.51</v>
      </c>
      <c r="G20" s="14">
        <f ca="1">ROUND(INDIRECT(ADDRESS(ROW()+(0), COLUMN()+(-2), 1))*INDIRECT(ADDRESS(ROW()+(0), COLUMN()+(-1), 1)), 2)</f>
        <v>326.47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1399.14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9"/>
      <c r="B23" s="19"/>
      <c r="C23" s="20" t="s">
        <v>43</v>
      </c>
      <c r="D23" s="19" t="s">
        <v>44</v>
      </c>
      <c r="E23" s="13">
        <v>2</v>
      </c>
      <c r="F23" s="14">
        <f ca="1">ROUND(SUM(INDIRECT(ADDRESS(ROW()+(-2), COLUMN()+(1), 1)),INDIRECT(ADDRESS(ROW()+(-6), COLUMN()+(1), 1))), 2)</f>
        <v>8458.73</v>
      </c>
      <c r="G23" s="14">
        <f ca="1">ROUND(INDIRECT(ADDRESS(ROW()+(0), COLUMN()+(-2), 1))*INDIRECT(ADDRESS(ROW()+(0), COLUMN()+(-1), 1))/100, 2)</f>
        <v>169.17</v>
      </c>
    </row>
    <row r="24" spans="1:7" ht="13.50" thickBot="1" customHeight="1">
      <c r="A24" s="21" t="s">
        <v>45</v>
      </c>
      <c r="B24" s="21"/>
      <c r="C24" s="22"/>
      <c r="D24" s="23"/>
      <c r="E24" s="24" t="s">
        <v>46</v>
      </c>
      <c r="F24" s="25"/>
      <c r="G24" s="26">
        <f ca="1">ROUND(SUM(INDIRECT(ADDRESS(ROW()+(-1), COLUMN()+(0), 1)),INDIRECT(ADDRESS(ROW()+(-3), COLUMN()+(0), 1)),INDIRECT(ADDRESS(ROW()+(-7), COLUMN()+(0), 1))), 2)</f>
        <v>8627.9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