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<sst xmlns="http://schemas.openxmlformats.org/spreadsheetml/2006/main" count="55" uniqueCount="55">
  <si>
    <t xml:space="preserve"/>
  </si>
  <si>
    <t xml:space="preserve">IUS080</t>
  </si>
  <si>
    <t xml:space="preserve">m</t>
  </si>
  <si>
    <t xml:space="preserve">Coladera longitudinal de mampostería.</t>
  </si>
  <si>
    <r>
      <rPr>
        <sz val="8.25"/>
        <color rgb="FF000000"/>
        <rFont val="Arial"/>
        <family val="2"/>
      </rPr>
      <t xml:space="preserve">Coladera longitudinal de mampostería, de 200 mm de anchura interior y 400 mm de altura, con rejilla de acero galvanizado, carga de rotura 15 kN. El precio no incluye la excavación ni el relleno del trasdós.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</si>
  <si>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</si>
  <si>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</si>
  <si>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</si>
  <si>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</si>
  <si>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</si>
  <si>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</si>
  <si>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</si>
  <si>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mt10hmf071ce</t>
  </si>
  <si>
    <t xml:space="preserve">m³</t>
  </si>
  <si>
    <t xml:space="preserve">Concreto simple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</si>
  <si>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mt04lma010b</t>
  </si>
  <si>
    <t xml:space="preserve">Ud</t>
  </si>
  <si>
    <t xml:space="preserve">Tabique de barro recocido de elaboración mecánica, para revestir, 25x12x5 cm, densidad 2300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</si>
  <si>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</si>
  <si>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</si>
  <si>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</si>
  <si>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</si>
  <si>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</si>
  <si>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hecho en obra.</t>
  </si>
  <si>
    <t xml:space="preserve">mt08cem000f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</si>
  <si>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</si>
  <si>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</si>
  <si>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</si>
  <si>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</si>
  <si>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</si>
  <si>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mt11rej020a</t>
  </si>
  <si>
    <t xml:space="preserve">Ud</t>
  </si>
  <si>
    <t xml:space="preserve">Marco y rejilla de acero galvanizado, de 200 mm de anchura y 500 mm de longitud, para canal de 200 mm de anchura interior y 400 mm de altura, carga de rotura 15 kN.</t>
  </si>
  <si>
    <t xml:space="preserve">mt11var120b</t>
  </si>
  <si>
    <t xml:space="preserve">Ud</t>
  </si>
  <si>
    <t xml:space="preserve">Céspol en línea de PVC, color gris, registrable, con unión macho/hembra, de 110 mm de diámetro.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</si>
  <si>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</si>
  <si>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</si>
  <si>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</si>
  <si>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</si>
  <si>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Revolvedora de concreto eléctrica con una capacidad de amasado de 160 l.</t>
  </si>
  <si>
    <t xml:space="preserve">Subtotal equipo y herramienta: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</si>
  <si>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</si>
  <si>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</si>
  <si>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</si>
  <si>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</si>
  <si>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</si>
  <si>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</si>
  <si>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Ayudante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</si>
  <si>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</si>
  <si>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</si>
  <si>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</si>
  <si>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</si>
  <si>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$ 66,75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</si>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</sst>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8.16" customWidth="1"/>
    <col min="4" max="4" width="67.32" customWidth="1"/>
    <col min="5" max="5" width="14.28" customWidth="1"/>
    <col min="6" max="6" width="15.81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0.083</v>
      </c>
      <c r="F10" s="12">
        <v>1281.85</v>
      </c>
      <c r="G10" s="12">
        <f ca="1">ROUND(INDIRECT(ADDRESS(ROW()+(0), COLUMN()+(-2), 1))*INDIRECT(ADDRESS(ROW()+(0), COLUMN()+(-1), 1)), 2)</f>
        <v>106.39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74</v>
      </c>
      <c r="F11" s="12">
        <v>8.6</v>
      </c>
      <c r="G11" s="12">
        <f ca="1">ROUND(INDIRECT(ADDRESS(ROW()+(0), COLUMN()+(-2), 1))*INDIRECT(ADDRESS(ROW()+(0), COLUMN()+(-1), 1)), 2)</f>
        <v>636.4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0.012</v>
      </c>
      <c r="F12" s="12">
        <v>22.52</v>
      </c>
      <c r="G12" s="12">
        <f ca="1">ROUND(INDIRECT(ADDRESS(ROW()+(0), COLUMN()+(-2), 1))*INDIRECT(ADDRESS(ROW()+(0), COLUMN()+(-1), 1)), 2)</f>
        <v>0.27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0.069</v>
      </c>
      <c r="F13" s="12">
        <v>311</v>
      </c>
      <c r="G13" s="12">
        <f ca="1">ROUND(INDIRECT(ADDRESS(ROW()+(0), COLUMN()+(-2), 1))*INDIRECT(ADDRESS(ROW()+(0), COLUMN()+(-1), 1)), 2)</f>
        <v>21.46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1">
        <v>14.172</v>
      </c>
      <c r="F14" s="12">
        <v>2.21</v>
      </c>
      <c r="G14" s="12">
        <f ca="1">ROUND(INDIRECT(ADDRESS(ROW()+(0), COLUMN()+(-2), 1))*INDIRECT(ADDRESS(ROW()+(0), COLUMN()+(-1), 1)), 2)</f>
        <v>31.32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0.146</v>
      </c>
      <c r="F15" s="12">
        <v>18.01</v>
      </c>
      <c r="G15" s="12">
        <f ca="1">ROUND(INDIRECT(ADDRESS(ROW()+(0), COLUMN()+(-2), 1))*INDIRECT(ADDRESS(ROW()+(0), COLUMN()+(-1), 1)), 2)</f>
        <v>2.63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1">
        <v>2</v>
      </c>
      <c r="F16" s="12">
        <v>155.04</v>
      </c>
      <c r="G16" s="12">
        <f ca="1">ROUND(INDIRECT(ADDRESS(ROW()+(0), COLUMN()+(-2), 1))*INDIRECT(ADDRESS(ROW()+(0), COLUMN()+(-1), 1)), 2)</f>
        <v>310.08</v>
      </c>
    </row>
    <row r="17" spans="1:7" ht="24.00" thickBot="1" customHeight="1">
      <c r="A17" s="1" t="s">
        <v>33</v>
      </c>
      <c r="B17" s="1"/>
      <c r="C17" s="10" t="s">
        <v>34</v>
      </c>
      <c r="D17" s="1" t="s">
        <v>35</v>
      </c>
      <c r="E17" s="13">
        <v>0.2</v>
      </c>
      <c r="F17" s="14">
        <v>826.07</v>
      </c>
      <c r="G17" s="14">
        <f ca="1">ROUND(INDIRECT(ADDRESS(ROW()+(0), COLUMN()+(-2), 1))*INDIRECT(ADDRESS(ROW()+(0), COLUMN()+(-1), 1)), 2)</f>
        <v>165.21</v>
      </c>
    </row>
    <row r="18" spans="1:7" ht="13.50" thickBot="1" customHeight="1">
      <c r="A18" s="15"/>
      <c r="B18" s="15"/>
      <c r="C18" s="15"/>
      <c r="D18" s="15"/>
      <c r="E18" s="9" t="s">
        <v>36</v>
      </c>
      <c r="F18" s="9"/>
      <c r="G1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1273.76</v>
      </c>
    </row>
    <row r="19" spans="1:7" ht="13.50" thickBot="1" customHeight="1">
      <c r="A19" s="15">
        <v>2</v>
      </c>
      <c r="B19" s="15"/>
      <c r="C19" s="15"/>
      <c r="D19" s="18" t="s">
        <v>37</v>
      </c>
      <c r="E19" s="18"/>
      <c r="F19" s="15"/>
      <c r="G19" s="15"/>
    </row>
    <row r="20" spans="1:7" ht="13.50" thickBot="1" customHeight="1">
      <c r="A20" s="1" t="s">
        <v>38</v>
      </c>
      <c r="B20" s="1"/>
      <c r="C20" s="10" t="s">
        <v>39</v>
      </c>
      <c r="D20" s="1" t="s">
        <v>40</v>
      </c>
      <c r="E20" s="13">
        <v>0.034</v>
      </c>
      <c r="F20" s="14">
        <v>53.16</v>
      </c>
      <c r="G20" s="14">
        <f ca="1">ROUND(INDIRECT(ADDRESS(ROW()+(0), COLUMN()+(-2), 1))*INDIRECT(ADDRESS(ROW()+(0), COLUMN()+(-1), 1)), 2)</f>
        <v>1.81</v>
      </c>
    </row>
    <row r="21" spans="1:7" ht="13.50" thickBot="1" customHeight="1">
      <c r="A21" s="15"/>
      <c r="B21" s="15"/>
      <c r="C21" s="15"/>
      <c r="D21" s="15"/>
      <c r="E21" s="9" t="s">
        <v>41</v>
      </c>
      <c r="F21" s="9"/>
      <c r="G21" s="17">
        <f ca="1">ROUND(SUM(INDIRECT(ADDRESS(ROW()+(-1), COLUMN()+(0), 1))), 2)</f>
        <v>1.81</v>
      </c>
    </row>
    <row r="22" spans="1:7" ht="13.50" thickBot="1" customHeight="1">
      <c r="A22" s="15">
        <v>3</v>
      </c>
      <c r="B22" s="15"/>
      <c r="C22" s="15"/>
      <c r="D22" s="18" t="s">
        <v>42</v>
      </c>
      <c r="E22" s="18"/>
      <c r="F22" s="15"/>
      <c r="G22" s="15"/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1">
        <v>1.944</v>
      </c>
      <c r="F23" s="12">
        <v>127.32</v>
      </c>
      <c r="G23" s="12">
        <f ca="1">ROUND(INDIRECT(ADDRESS(ROW()+(0), COLUMN()+(-2), 1))*INDIRECT(ADDRESS(ROW()+(0), COLUMN()+(-1), 1)), 2)</f>
        <v>247.51</v>
      </c>
    </row>
    <row r="24" spans="1:7" ht="13.50" thickBot="1" customHeight="1">
      <c r="A24" s="1" t="s">
        <v>46</v>
      </c>
      <c r="B24" s="1"/>
      <c r="C24" s="10" t="s">
        <v>47</v>
      </c>
      <c r="D24" s="1" t="s">
        <v>48</v>
      </c>
      <c r="E24" s="13">
        <v>1.458</v>
      </c>
      <c r="F24" s="14">
        <v>77.51</v>
      </c>
      <c r="G24" s="14">
        <f ca="1">ROUND(INDIRECT(ADDRESS(ROW()+(0), COLUMN()+(-2), 1))*INDIRECT(ADDRESS(ROW()+(0), COLUMN()+(-1), 1)), 2)</f>
        <v>113.01</v>
      </c>
    </row>
    <row r="25" spans="1:7" ht="13.50" thickBot="1" customHeight="1">
      <c r="A25" s="15"/>
      <c r="B25" s="15"/>
      <c r="C25" s="15"/>
      <c r="D25" s="15"/>
      <c r="E25" s="9" t="s">
        <v>49</v>
      </c>
      <c r="F25" s="9"/>
      <c r="G25" s="17">
        <f ca="1">ROUND(SUM(INDIRECT(ADDRESS(ROW()+(-1), COLUMN()+(0), 1)),INDIRECT(ADDRESS(ROW()+(-2), COLUMN()+(0), 1))), 2)</f>
        <v>360.52</v>
      </c>
    </row>
    <row r="26" spans="1:7" ht="13.50" thickBot="1" customHeight="1">
      <c r="A26" s="15">
        <v>4</v>
      </c>
      <c r="B26" s="15"/>
      <c r="C26" s="15"/>
      <c r="D26" s="18" t="s">
        <v>50</v>
      </c>
      <c r="E26" s="18"/>
      <c r="F26" s="15"/>
      <c r="G26" s="15"/>
    </row>
    <row r="27" spans="1:7" ht="13.50" thickBot="1" customHeight="1">
      <c r="A27" s="19"/>
      <c r="B27" s="19"/>
      <c r="C27" s="20" t="s">
        <v>51</v>
      </c>
      <c r="D27" s="19" t="s">
        <v>52</v>
      </c>
      <c r="E27" s="13">
        <v>2</v>
      </c>
      <c r="F27" s="14">
        <f ca="1">ROUND(SUM(INDIRECT(ADDRESS(ROW()+(-2), COLUMN()+(1), 1)),INDIRECT(ADDRESS(ROW()+(-6), COLUMN()+(1), 1)),INDIRECT(ADDRESS(ROW()+(-9), COLUMN()+(1), 1))), 2)</f>
        <v>1636.09</v>
      </c>
      <c r="G27" s="14">
        <f ca="1">ROUND(INDIRECT(ADDRESS(ROW()+(0), COLUMN()+(-2), 1))*INDIRECT(ADDRESS(ROW()+(0), COLUMN()+(-1), 1))/100, 2)</f>
        <v>32.72</v>
      </c>
    </row>
    <row r="28" spans="1:7" ht="13.50" thickBot="1" customHeight="1">
      <c r="A28" s="21" t="s">
        <v>53</v>
      </c>
      <c r="B28" s="21"/>
      <c r="C28" s="22"/>
      <c r="D28" s="23"/>
      <c r="E28" s="24" t="s">
        <v>54</v>
      </c>
      <c r="F28" s="25"/>
      <c r="G28" s="26">
        <f ca="1">ROUND(SUM(INDIRECT(ADDRESS(ROW()+(-1), COLUMN()+(0), 1)),INDIRECT(ADDRESS(ROW()+(-3), COLUMN()+(0), 1)),INDIRECT(ADDRESS(ROW()+(-7), COLUMN()+(0), 1)),INDIRECT(ADDRESS(ROW()+(-10), COLUMN()+(0), 1))), 2)</f>
        <v>1668.81</v>
      </c>
    </row>
  </sheetData>
  <mergeCells count="3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E18:F18"/>
    <mergeCell ref="A19:B19"/>
    <mergeCell ref="D19:E19"/>
    <mergeCell ref="A20:B20"/>
    <mergeCell ref="A21:B21"/>
    <mergeCell ref="E21:F21"/>
    <mergeCell ref="A22:B22"/>
    <mergeCell ref="D22:E22"/>
    <mergeCell ref="A23:B23"/>
    <mergeCell ref="A24:B24"/>
    <mergeCell ref="A25:B25"/>
    <mergeCell ref="E25:F25"/>
    <mergeCell ref="A26:B26"/>
    <mergeCell ref="D26:E26"/>
    <mergeCell ref="A27:B27"/>
    <mergeCell ref="A28:D28"/>
    <mergeCell ref="E28:F28"/>
  </mergeCells>
  <pageMargins left="0.147638" right="0.147638" top="0.206693" bottom="0.206693" header="0.0" footer="0.0"/>
  <pageSetup paperSize="9" orientation="portrait"/>
  <rowBreaks count="0" manualBreakCount="0">
    </rowBreaks>
</worksheet>
</file>