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<sst xmlns="http://schemas.openxmlformats.org/spreadsheetml/2006/main" count="46" uniqueCount="46">
  <si>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</si>
  <si>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IUS072</t>
  </si>
  <si>
    <t xml:space="preserve">Ud</t>
  </si>
  <si>
    <t xml:space="preserve">Registro de concreto simple "in situ".</t>
  </si>
  <si>
    <r>
      <rPr>
        <sz val="8.25"/>
        <color rgb="FF000000"/>
        <rFont val="Arial"/>
        <family val="2"/>
      </rPr>
      <t xml:space="preserve">Registro con sello hidráulico, de concreto simple "in situ", de dimensiones interiores 40x40x50 cm, con marco y tapa de fundición; previa excavación con medios mecánicos y posterior relleno del trasdós con material granular.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</si>
  <si>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</si>
  <si>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</si>
  <si>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</si>
  <si>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</si>
  <si>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</si>
  <si>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</si>
  <si>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</si>
  <si>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</si>
  <si>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</si>
  <si>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</si>
  <si>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mt11ppl030a</t>
  </si>
  <si>
    <t xml:space="preserve">Ud</t>
  </si>
  <si>
    <t xml:space="preserve">Codo 87°30' de PVC liso, D=125 mm.</t>
  </si>
  <si>
    <t xml:space="preserve">mt08epr030a</t>
  </si>
  <si>
    <t xml:space="preserve">Ud</t>
  </si>
  <si>
    <t xml:space="preserve">Molde reutilizable para formación de registros de sección cuadrada de 40x40x50 cm, de lámina metálica, incluso accesorios de montaje.</t>
  </si>
  <si>
    <t xml:space="preserve">mt11tfa010a</t>
  </si>
  <si>
    <t xml:space="preserve">Ud</t>
  </si>
  <si>
    <t xml:space="preserve">Marco y tapa de fundición, 40x40 cm, para registro registrable, carga de rotura 125 kN.</t>
  </si>
  <si>
    <t xml:space="preserve">mt01arr010a</t>
  </si>
  <si>
    <t xml:space="preserve">t</t>
  </si>
  <si>
    <t xml:space="preserve">Grava de cantera, de 19 a 25 mm de diámetro.</t>
  </si>
  <si>
    <t xml:space="preserve">Subtotal materiales:</t>
  </si>
  <si>
    <t xml:space="preserve">Equipo y herramienta</t>
  </si>
  <si>
    <t xml:space="preserve">mq01ret020b</t>
  </si>
  <si>
    <t xml:space="preserve">h</t>
  </si>
  <si>
    <t xml:space="preserve">Retrocargadora sobre ruedas, de 70 kW.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</si>
  <si>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</si>
  <si>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</si>
  <si>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</si>
  <si>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</si>
  <si>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</si>
  <si>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</si>
  <si>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</si>
  <si>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</si>
  <si>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</si>
  <si>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</si>
  <si>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</si>
  <si>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</si>
  <si>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$ 56,52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</si>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</sst>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7.82" customWidth="1"/>
    <col min="4" max="4" width="67.15" customWidth="1"/>
    <col min="5" max="5" width="14.11" customWidth="1"/>
    <col min="6" max="6" width="15.9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0.198</v>
      </c>
      <c r="F10" s="12">
        <v>1834.33</v>
      </c>
      <c r="G10" s="12">
        <f ca="1">ROUND(INDIRECT(ADDRESS(ROW()+(0), COLUMN()+(-2), 1))*INDIRECT(ADDRESS(ROW()+(0), COLUMN()+(-1), 1)), 2)</f>
        <v>363.2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159.84</v>
      </c>
      <c r="G11" s="12">
        <f ca="1">ROUND(INDIRECT(ADDRESS(ROW()+(0), COLUMN()+(-2), 1))*INDIRECT(ADDRESS(ROW()+(0), COLUMN()+(-1), 1)), 2)</f>
        <v>159.84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0.05</v>
      </c>
      <c r="F12" s="12">
        <v>2744.42</v>
      </c>
      <c r="G12" s="12">
        <f ca="1">ROUND(INDIRECT(ADDRESS(ROW()+(0), COLUMN()+(-2), 1))*INDIRECT(ADDRESS(ROW()+(0), COLUMN()+(-1), 1)), 2)</f>
        <v>137.22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385.77</v>
      </c>
      <c r="G13" s="12">
        <f ca="1">ROUND(INDIRECT(ADDRESS(ROW()+(0), COLUMN()+(-2), 1))*INDIRECT(ADDRESS(ROW()+(0), COLUMN()+(-1), 1)), 2)</f>
        <v>385.77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0.355</v>
      </c>
      <c r="F14" s="14">
        <v>198.69</v>
      </c>
      <c r="G14" s="14">
        <f ca="1">ROUND(INDIRECT(ADDRESS(ROW()+(0), COLUMN()+(-2), 1))*INDIRECT(ADDRESS(ROW()+(0), COLUMN()+(-1), 1)), 2)</f>
        <v>70.53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1116.56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0.047</v>
      </c>
      <c r="F17" s="14">
        <v>630.2</v>
      </c>
      <c r="G17" s="14">
        <f ca="1">ROUND(INDIRECT(ADDRESS(ROW()+(0), COLUMN()+(-2), 1))*INDIRECT(ADDRESS(ROW()+(0), COLUMN()+(-1), 1)), 2)</f>
        <v>29.62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1))), 2)</f>
        <v>29.62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1.291</v>
      </c>
      <c r="F20" s="12">
        <v>127.32</v>
      </c>
      <c r="G20" s="12">
        <f ca="1">ROUND(INDIRECT(ADDRESS(ROW()+(0), COLUMN()+(-2), 1))*INDIRECT(ADDRESS(ROW()+(0), COLUMN()+(-1), 1)), 2)</f>
        <v>164.37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3">
        <v>0.963</v>
      </c>
      <c r="F21" s="14">
        <v>77.51</v>
      </c>
      <c r="G21" s="14">
        <f ca="1">ROUND(INDIRECT(ADDRESS(ROW()+(0), COLUMN()+(-2), 1))*INDIRECT(ADDRESS(ROW()+(0), COLUMN()+(-1), 1)), 2)</f>
        <v>74.64</v>
      </c>
    </row>
    <row r="22" spans="1:7" ht="13.50" thickBot="1" customHeight="1">
      <c r="A22" s="15"/>
      <c r="B22" s="15"/>
      <c r="C22" s="15"/>
      <c r="D22" s="15"/>
      <c r="E22" s="9" t="s">
        <v>40</v>
      </c>
      <c r="F22" s="9"/>
      <c r="G22" s="17">
        <f ca="1">ROUND(SUM(INDIRECT(ADDRESS(ROW()+(-1), COLUMN()+(0), 1)),INDIRECT(ADDRESS(ROW()+(-2), COLUMN()+(0), 1))), 2)</f>
        <v>239.01</v>
      </c>
    </row>
    <row r="23" spans="1:7" ht="13.50" thickBot="1" customHeight="1">
      <c r="A23" s="15">
        <v>4</v>
      </c>
      <c r="B23" s="15"/>
      <c r="C23" s="15"/>
      <c r="D23" s="18" t="s">
        <v>41</v>
      </c>
      <c r="E23" s="18"/>
      <c r="F23" s="15"/>
      <c r="G23" s="15"/>
    </row>
    <row r="24" spans="1:7" ht="13.50" thickBot="1" customHeight="1">
      <c r="A24" s="19"/>
      <c r="B24" s="19"/>
      <c r="C24" s="20" t="s">
        <v>42</v>
      </c>
      <c r="D24" s="19" t="s">
        <v>43</v>
      </c>
      <c r="E24" s="13">
        <v>2</v>
      </c>
      <c r="F24" s="14">
        <f ca="1">ROUND(SUM(INDIRECT(ADDRESS(ROW()+(-2), COLUMN()+(1), 1)),INDIRECT(ADDRESS(ROW()+(-6), COLUMN()+(1), 1)),INDIRECT(ADDRESS(ROW()+(-9), COLUMN()+(1), 1))), 2)</f>
        <v>1385.19</v>
      </c>
      <c r="G24" s="14">
        <f ca="1">ROUND(INDIRECT(ADDRESS(ROW()+(0), COLUMN()+(-2), 1))*INDIRECT(ADDRESS(ROW()+(0), COLUMN()+(-1), 1))/100, 2)</f>
        <v>27.7</v>
      </c>
    </row>
    <row r="25" spans="1:7" ht="13.50" thickBot="1" customHeight="1">
      <c r="A25" s="21" t="s">
        <v>44</v>
      </c>
      <c r="B25" s="21"/>
      <c r="C25" s="22"/>
      <c r="D25" s="23"/>
      <c r="E25" s="24" t="s">
        <v>45</v>
      </c>
      <c r="F25" s="25"/>
      <c r="G25" s="26">
        <f ca="1">ROUND(SUM(INDIRECT(ADDRESS(ROW()+(-1), COLUMN()+(0), 1)),INDIRECT(ADDRESS(ROW()+(-3), COLUMN()+(0), 1)),INDIRECT(ADDRESS(ROW()+(-7), COLUMN()+(0), 1)),INDIRECT(ADDRESS(ROW()+(-10), COLUMN()+(0), 1))), 2)</f>
        <v>1412.89</v>
      </c>
    </row>
  </sheetData>
  <mergeCells count="29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E18:F18"/>
    <mergeCell ref="A19:B19"/>
    <mergeCell ref="D19:E19"/>
    <mergeCell ref="A20:B20"/>
    <mergeCell ref="A21:B21"/>
    <mergeCell ref="A22:B22"/>
    <mergeCell ref="E22:F22"/>
    <mergeCell ref="A23:B23"/>
    <mergeCell ref="D23:E23"/>
    <mergeCell ref="A24:B24"/>
    <mergeCell ref="A25:D25"/>
    <mergeCell ref="E25:F25"/>
  </mergeCells>
  <pageMargins left="0.147638" right="0.147638" top="0.206693" bottom="0.206693" header="0.0" footer="0.0"/>
  <pageSetup paperSize="9" orientation="portrait"/>
  <rowBreaks count="0" manualBreakCount="0">
    </rowBreaks>
</worksheet>
</file>