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<sst xmlns="http://schemas.openxmlformats.org/spreadsheetml/2006/main" count="61" uniqueCount="61">
  <si>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</si>
  <si>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IUE051</t>
  </si>
  <si>
    <t xml:space="preserve">Ud</t>
  </si>
  <si>
    <t xml:space="preserve">Equipo de depuración con interceptor de grasas, fosa séptica y filtro biológico anaeróbico.</t>
  </si>
  <si>
    <r>
      <rPr>
        <sz val="8.25"/>
        <color rgb="FF000000"/>
        <rFont val="Arial"/>
        <family val="2"/>
      </rPr>
      <t xml:space="preserve">Equipo de depuración de polietileno de alta densidad (PEAD/HDPE) formado por interceptor de grasas, fosa séptica y filtro biológico anaeróbico, hasta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usuarios.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</si>
  <si>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</si>
  <si>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</si>
  <si>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</si>
  <si>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</si>
  <si>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</si>
  <si>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</si>
  <si>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</si>
  <si>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mt01ara010</t>
  </si>
  <si>
    <t xml:space="preserve">m³</t>
  </si>
  <si>
    <t xml:space="preserve">Arena de 0 a 5 mm de diámetro.</t>
  </si>
  <si>
    <t xml:space="preserve">mt46fgp010a</t>
  </si>
  <si>
    <t xml:space="preserve">Ud</t>
  </si>
  <si>
    <t xml:space="preserve">Interceptor de grasas de polietileno de alta densidad para pretratamiento de aguas residuales grises, volumen 100 l, capacidad para 5 usuarios (H.E.).</t>
  </si>
  <si>
    <t xml:space="preserve">mt46fsp010a</t>
  </si>
  <si>
    <t xml:space="preserve">Ud</t>
  </si>
  <si>
    <t xml:space="preserve">Fosa séptica de polietileno de alta densidad para tratamiento anaeróbico por digestión, volumen 400 l, capacidad para 5 usuarios (H.E.).</t>
  </si>
  <si>
    <t xml:space="preserve">mt46fbp010a</t>
  </si>
  <si>
    <t xml:space="preserve">Ud</t>
  </si>
  <si>
    <t xml:space="preserve">Filtro biológico de polietileno de alta densidad para tratamiento secundario anaeróbico por digestión, volumen 500 l, capacidad para 5 usuarios (H.E.).</t>
  </si>
  <si>
    <t xml:space="preserve">mt01arr010b</t>
  </si>
  <si>
    <t xml:space="preserve">t</t>
  </si>
  <si>
    <t xml:space="preserve">Grava de cantera, de 20 a 30 mm de diámetro.</t>
  </si>
  <si>
    <t xml:space="preserve">mt10haf061xi</t>
  </si>
  <si>
    <t xml:space="preserve">m³</t>
  </si>
  <si>
    <t xml:space="preserve">Concreto f'c=30 MPa (300 kg/cm²), clasificación de exposición D, tamaño máximo del agregado 20 mm, revenimiento nominal del concreto fresco de 5 a 10 mm, premezclado, según RCDF NTC Diseño y Construcción de Estructuras de Concreto (2004).</t>
  </si>
  <si>
    <t xml:space="preserve">mt07ame070v</t>
  </si>
  <si>
    <t xml:space="preserve">m²</t>
  </si>
  <si>
    <t xml:space="preserve">Malla electrosoldada de alambre liso de acero tipo 6x6 4/4, separación 15,24x15,24 cm y Ø 5,72-5,72 mm, según NMX-B-290-CANACERO.</t>
  </si>
  <si>
    <t xml:space="preserve">mt46fwa010</t>
  </si>
  <si>
    <t xml:space="preserve">Ud</t>
  </si>
  <si>
    <t xml:space="preserve">Registro, tuberías y elementos de conexión.</t>
  </si>
  <si>
    <t xml:space="preserve">Subtotal materiales:</t>
  </si>
  <si>
    <t xml:space="preserve">Equipo y herramienta</t>
  </si>
  <si>
    <t xml:space="preserve">mq01ret020c</t>
  </si>
  <si>
    <t xml:space="preserve">h</t>
  </si>
  <si>
    <t xml:space="preserve">Retrocargadora sobre ruedas, de 74,9 kW.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</si>
  <si>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</si>
  <si>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</si>
  <si>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</si>
  <si>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</si>
  <si>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</si>
  <si>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</si>
  <si>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</si>
  <si>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</si>
  <si>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</si>
  <si>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</si>
  <si>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</si>
  <si>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</si>
  <si>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</si>
  <si>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</si>
  <si>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</si>
  <si>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</si>
  <si>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</si>
  <si>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</si>
  <si>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$ 12.274,32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</si>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</sst>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14" customWidth="1"/>
    <col min="4" max="4" width="49.13" customWidth="1"/>
    <col min="5" max="5" width="14.11" customWidth="1"/>
    <col min="6" max="6" width="15.98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13.50" thickBot="1" customHeight="1">
      <c r="A10" s="1" t="s">
        <v>12</v>
      </c>
      <c r="B10" s="1"/>
      <c r="C10" s="9" t="s">
        <v>13</v>
      </c>
      <c r="D10" s="1" t="s">
        <v>14</v>
      </c>
      <c r="E10" s="10">
        <v>0.800000</v>
      </c>
      <c r="F10" s="11">
        <v>180.990000</v>
      </c>
      <c r="G10" s="11">
        <f ca="1">ROUND(INDIRECT(ADDRESS(ROW()+(0), COLUMN()+(-2), 1))*INDIRECT(ADDRESS(ROW()+(0), COLUMN()+(-1), 1)), 2)</f>
        <v>144.790000</v>
      </c>
    </row>
    <row r="11" spans="1:7" ht="34.50" thickBot="1" customHeight="1">
      <c r="A11" s="1" t="s">
        <v>15</v>
      </c>
      <c r="B11" s="1"/>
      <c r="C11" s="9" t="s">
        <v>16</v>
      </c>
      <c r="D11" s="1" t="s">
        <v>17</v>
      </c>
      <c r="E11" s="10">
        <v>1.000000</v>
      </c>
      <c r="F11" s="11">
        <v>3010.990000</v>
      </c>
      <c r="G11" s="11">
        <f ca="1">ROUND(INDIRECT(ADDRESS(ROW()+(0), COLUMN()+(-2), 1))*INDIRECT(ADDRESS(ROW()+(0), COLUMN()+(-1), 1)), 2)</f>
        <v>3010.990000</v>
      </c>
    </row>
    <row r="12" spans="1:7" ht="34.50" thickBot="1" customHeight="1">
      <c r="A12" s="1" t="s">
        <v>18</v>
      </c>
      <c r="B12" s="1"/>
      <c r="C12" s="9" t="s">
        <v>19</v>
      </c>
      <c r="D12" s="1" t="s">
        <v>20</v>
      </c>
      <c r="E12" s="10">
        <v>1.000000</v>
      </c>
      <c r="F12" s="11">
        <v>6212.160000</v>
      </c>
      <c r="G12" s="11">
        <f ca="1">ROUND(INDIRECT(ADDRESS(ROW()+(0), COLUMN()+(-2), 1))*INDIRECT(ADDRESS(ROW()+(0), COLUMN()+(-1), 1)), 2)</f>
        <v>6212.160000</v>
      </c>
    </row>
    <row r="13" spans="1:7" ht="34.50" thickBot="1" customHeight="1">
      <c r="A13" s="1" t="s">
        <v>21</v>
      </c>
      <c r="B13" s="1"/>
      <c r="C13" s="9" t="s">
        <v>22</v>
      </c>
      <c r="D13" s="1" t="s">
        <v>23</v>
      </c>
      <c r="E13" s="10">
        <v>1.000000</v>
      </c>
      <c r="F13" s="11">
        <v>9864.970000</v>
      </c>
      <c r="G13" s="11">
        <f ca="1">ROUND(INDIRECT(ADDRESS(ROW()+(0), COLUMN()+(-2), 1))*INDIRECT(ADDRESS(ROW()+(0), COLUMN()+(-1), 1)), 2)</f>
        <v>9864.970000</v>
      </c>
    </row>
    <row r="14" spans="1:7" ht="13.50" thickBot="1" customHeight="1">
      <c r="A14" s="1" t="s">
        <v>24</v>
      </c>
      <c r="B14" s="1"/>
      <c r="C14" s="9" t="s">
        <v>25</v>
      </c>
      <c r="D14" s="1" t="s">
        <v>26</v>
      </c>
      <c r="E14" s="10">
        <v>2.000000</v>
      </c>
      <c r="F14" s="11">
        <v>108.860000</v>
      </c>
      <c r="G14" s="11">
        <f ca="1">ROUND(INDIRECT(ADDRESS(ROW()+(0), COLUMN()+(-2), 1))*INDIRECT(ADDRESS(ROW()+(0), COLUMN()+(-1), 1)), 2)</f>
        <v>217.720000</v>
      </c>
    </row>
    <row r="15" spans="1:7" ht="55.50" thickBot="1" customHeight="1">
      <c r="A15" s="1" t="s">
        <v>27</v>
      </c>
      <c r="B15" s="1"/>
      <c r="C15" s="9" t="s">
        <v>28</v>
      </c>
      <c r="D15" s="1" t="s">
        <v>29</v>
      </c>
      <c r="E15" s="10">
        <v>0.800000</v>
      </c>
      <c r="F15" s="11">
        <v>1619.720000</v>
      </c>
      <c r="G15" s="11">
        <f ca="1">ROUND(INDIRECT(ADDRESS(ROW()+(0), COLUMN()+(-2), 1))*INDIRECT(ADDRESS(ROW()+(0), COLUMN()+(-1), 1)), 2)</f>
        <v>1295.780000</v>
      </c>
    </row>
    <row r="16" spans="1:7" ht="34.50" thickBot="1" customHeight="1">
      <c r="A16" s="1" t="s">
        <v>30</v>
      </c>
      <c r="B16" s="1"/>
      <c r="C16" s="9" t="s">
        <v>31</v>
      </c>
      <c r="D16" s="1" t="s">
        <v>32</v>
      </c>
      <c r="E16" s="10">
        <v>4.000000</v>
      </c>
      <c r="F16" s="11">
        <v>42.470000</v>
      </c>
      <c r="G16" s="11">
        <f ca="1">ROUND(INDIRECT(ADDRESS(ROW()+(0), COLUMN()+(-2), 1))*INDIRECT(ADDRESS(ROW()+(0), COLUMN()+(-1), 1)), 2)</f>
        <v>169.880000</v>
      </c>
    </row>
    <row r="17" spans="1:7" ht="13.50" thickBot="1" customHeight="1">
      <c r="A17" s="1" t="s">
        <v>33</v>
      </c>
      <c r="B17" s="1"/>
      <c r="C17" s="9" t="s">
        <v>34</v>
      </c>
      <c r="D17" s="1" t="s">
        <v>35</v>
      </c>
      <c r="E17" s="12">
        <v>5.000000</v>
      </c>
      <c r="F17" s="13">
        <v>1426.260000</v>
      </c>
      <c r="G17" s="13">
        <f ca="1">ROUND(INDIRECT(ADDRESS(ROW()+(0), COLUMN()+(-2), 1))*INDIRECT(ADDRESS(ROW()+(0), COLUMN()+(-1), 1)), 2)</f>
        <v>7131.300000</v>
      </c>
    </row>
    <row r="18" spans="1:7" ht="13.50" thickBot="1" customHeight="1">
      <c r="A18" s="14"/>
      <c r="B18" s="14"/>
      <c r="C18" s="14"/>
      <c r="D18" s="14"/>
      <c r="E18" s="8" t="s">
        <v>36</v>
      </c>
      <c r="F18" s="8"/>
      <c r="G18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28047.590000</v>
      </c>
    </row>
    <row r="19" spans="1:7" ht="13.50" thickBot="1" customHeight="1">
      <c r="A19" s="14">
        <v>2.000000</v>
      </c>
      <c r="B19" s="14"/>
      <c r="C19" s="14"/>
      <c r="D19" s="17" t="s">
        <v>37</v>
      </c>
      <c r="E19" s="17"/>
      <c r="F19" s="14"/>
      <c r="G19" s="14"/>
    </row>
    <row r="20" spans="1:7" ht="13.50" thickBot="1" customHeight="1">
      <c r="A20" s="1" t="s">
        <v>38</v>
      </c>
      <c r="B20" s="1"/>
      <c r="C20" s="9" t="s">
        <v>39</v>
      </c>
      <c r="D20" s="1" t="s">
        <v>40</v>
      </c>
      <c r="E20" s="12">
        <v>0.969000</v>
      </c>
      <c r="F20" s="13">
        <v>540.320000</v>
      </c>
      <c r="G20" s="13">
        <f ca="1">ROUND(INDIRECT(ADDRESS(ROW()+(0), COLUMN()+(-2), 1))*INDIRECT(ADDRESS(ROW()+(0), COLUMN()+(-1), 1)), 2)</f>
        <v>523.570000</v>
      </c>
    </row>
    <row r="21" spans="1:7" ht="13.50" thickBot="1" customHeight="1">
      <c r="A21" s="14"/>
      <c r="B21" s="14"/>
      <c r="C21" s="14"/>
      <c r="D21" s="14"/>
      <c r="E21" s="8" t="s">
        <v>41</v>
      </c>
      <c r="F21" s="8"/>
      <c r="G21" s="16">
        <f ca="1">ROUND(SUM(INDIRECT(ADDRESS(ROW()+(-1), COLUMN()+(0), 1))), 2)</f>
        <v>523.570000</v>
      </c>
    </row>
    <row r="22" spans="1:7" ht="13.50" thickBot="1" customHeight="1">
      <c r="A22" s="14">
        <v>3.000000</v>
      </c>
      <c r="B22" s="14"/>
      <c r="C22" s="14"/>
      <c r="D22" s="17" t="s">
        <v>42</v>
      </c>
      <c r="E22" s="17"/>
      <c r="F22" s="14"/>
      <c r="G22" s="14"/>
    </row>
    <row r="23" spans="1:7" ht="13.50" thickBot="1" customHeight="1">
      <c r="A23" s="1" t="s">
        <v>43</v>
      </c>
      <c r="B23" s="1"/>
      <c r="C23" s="9" t="s">
        <v>44</v>
      </c>
      <c r="D23" s="1" t="s">
        <v>45</v>
      </c>
      <c r="E23" s="10">
        <v>2.518000</v>
      </c>
      <c r="F23" s="11">
        <v>91.120000</v>
      </c>
      <c r="G23" s="11">
        <f ca="1">ROUND(INDIRECT(ADDRESS(ROW()+(0), COLUMN()+(-2), 1))*INDIRECT(ADDRESS(ROW()+(0), COLUMN()+(-1), 1)), 2)</f>
        <v>229.440000</v>
      </c>
    </row>
    <row r="24" spans="1:7" ht="13.50" thickBot="1" customHeight="1">
      <c r="A24" s="1" t="s">
        <v>46</v>
      </c>
      <c r="B24" s="1"/>
      <c r="C24" s="9" t="s">
        <v>47</v>
      </c>
      <c r="D24" s="1" t="s">
        <v>48</v>
      </c>
      <c r="E24" s="10">
        <v>2.518000</v>
      </c>
      <c r="F24" s="11">
        <v>47.910000</v>
      </c>
      <c r="G24" s="11">
        <f ca="1">ROUND(INDIRECT(ADDRESS(ROW()+(0), COLUMN()+(-2), 1))*INDIRECT(ADDRESS(ROW()+(0), COLUMN()+(-1), 1)), 2)</f>
        <v>120.640000</v>
      </c>
    </row>
    <row r="25" spans="1:7" ht="13.50" thickBot="1" customHeight="1">
      <c r="A25" s="1" t="s">
        <v>49</v>
      </c>
      <c r="B25" s="1"/>
      <c r="C25" s="9" t="s">
        <v>50</v>
      </c>
      <c r="D25" s="1" t="s">
        <v>51</v>
      </c>
      <c r="E25" s="10">
        <v>3.022000</v>
      </c>
      <c r="F25" s="11">
        <v>94.180000</v>
      </c>
      <c r="G25" s="11">
        <f ca="1">ROUND(INDIRECT(ADDRESS(ROW()+(0), COLUMN()+(-2), 1))*INDIRECT(ADDRESS(ROW()+(0), COLUMN()+(-1), 1)), 2)</f>
        <v>284.610000</v>
      </c>
    </row>
    <row r="26" spans="1:7" ht="13.50" thickBot="1" customHeight="1">
      <c r="A26" s="1" t="s">
        <v>52</v>
      </c>
      <c r="B26" s="1"/>
      <c r="C26" s="9" t="s">
        <v>53</v>
      </c>
      <c r="D26" s="1" t="s">
        <v>54</v>
      </c>
      <c r="E26" s="12">
        <v>3.022000</v>
      </c>
      <c r="F26" s="13">
        <v>47.820000</v>
      </c>
      <c r="G26" s="13">
        <f ca="1">ROUND(INDIRECT(ADDRESS(ROW()+(0), COLUMN()+(-2), 1))*INDIRECT(ADDRESS(ROW()+(0), COLUMN()+(-1), 1)), 2)</f>
        <v>144.510000</v>
      </c>
    </row>
    <row r="27" spans="1:7" ht="13.50" thickBot="1" customHeight="1">
      <c r="A27" s="14"/>
      <c r="B27" s="14"/>
      <c r="C27" s="14"/>
      <c r="D27" s="14"/>
      <c r="E27" s="8" t="s">
        <v>55</v>
      </c>
      <c r="F27" s="8"/>
      <c r="G27" s="16">
        <f ca="1">ROUND(SUM(INDIRECT(ADDRESS(ROW()+(-1), COLUMN()+(0), 1)),INDIRECT(ADDRESS(ROW()+(-2), COLUMN()+(0), 1)),INDIRECT(ADDRESS(ROW()+(-3), COLUMN()+(0), 1)),INDIRECT(ADDRESS(ROW()+(-4), COLUMN()+(0), 1))), 2)</f>
        <v>779.200000</v>
      </c>
    </row>
    <row r="28" spans="1:7" ht="13.50" thickBot="1" customHeight="1">
      <c r="A28" s="14">
        <v>4.000000</v>
      </c>
      <c r="B28" s="14"/>
      <c r="C28" s="14"/>
      <c r="D28" s="17" t="s">
        <v>56</v>
      </c>
      <c r="E28" s="17"/>
      <c r="F28" s="14"/>
      <c r="G28" s="14"/>
    </row>
    <row r="29" spans="1:7" ht="13.50" thickBot="1" customHeight="1">
      <c r="A29" s="18"/>
      <c r="B29" s="18"/>
      <c r="C29" s="19" t="s">
        <v>57</v>
      </c>
      <c r="D29" s="18" t="s">
        <v>58</v>
      </c>
      <c r="E29" s="12">
        <v>2.000000</v>
      </c>
      <c r="F29" s="13">
        <f ca="1">ROUND(SUM(INDIRECT(ADDRESS(ROW()+(-2), COLUMN()+(1), 1)),INDIRECT(ADDRESS(ROW()+(-8), COLUMN()+(1), 1)),INDIRECT(ADDRESS(ROW()+(-11), COLUMN()+(1), 1))), 2)</f>
        <v>29350.360000</v>
      </c>
      <c r="G29" s="13">
        <f ca="1">ROUND(INDIRECT(ADDRESS(ROW()+(0), COLUMN()+(-2), 1))*INDIRECT(ADDRESS(ROW()+(0), COLUMN()+(-1), 1))/100, 2)</f>
        <v>587.010000</v>
      </c>
    </row>
    <row r="30" spans="1:7" ht="13.50" thickBot="1" customHeight="1">
      <c r="A30" s="20" t="s">
        <v>59</v>
      </c>
      <c r="B30" s="20"/>
      <c r="C30" s="21"/>
      <c r="D30" s="22"/>
      <c r="E30" s="23" t="s">
        <v>60</v>
      </c>
      <c r="F30" s="24"/>
      <c r="G30" s="25">
        <f ca="1">ROUND(SUM(INDIRECT(ADDRESS(ROW()+(-1), COLUMN()+(0), 1)),INDIRECT(ADDRESS(ROW()+(-3), COLUMN()+(0), 1)),INDIRECT(ADDRESS(ROW()+(-9), COLUMN()+(0), 1)),INDIRECT(ADDRESS(ROW()+(-12), COLUMN()+(0), 1))), 2)</f>
        <v>29937.370000</v>
      </c>
    </row>
  </sheetData>
  <mergeCells count="3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  <mergeCell ref="A22:B22"/>
    <mergeCell ref="D22:E22"/>
    <mergeCell ref="A23:B23"/>
    <mergeCell ref="A24:B24"/>
    <mergeCell ref="A25:B25"/>
    <mergeCell ref="A26:B26"/>
    <mergeCell ref="A27:B27"/>
    <mergeCell ref="E27:F27"/>
    <mergeCell ref="A28:B28"/>
    <mergeCell ref="D28:E28"/>
    <mergeCell ref="A29:B29"/>
    <mergeCell ref="A30:D30"/>
    <mergeCell ref="E30:F30"/>
  </mergeCells>
  <pageMargins left="0.620079" right="0.472441" top="0.472441" bottom="0.472441" header="0.0" footer="0.0"/>
  <pageSetup paperSize="9" orientation="portrait"/>
  <rowBreaks count="0" manualBreakCount="0">
    </rowBreaks>
</worksheet>
</file>